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cpsmd.org\Shares\dfm-DSC\Energy and other Utilities\All Solar Projects\2025 solar\RFP Package\RFI Questions\"/>
    </mc:Choice>
  </mc:AlternateContent>
  <xr:revisionPtr revIDLastSave="0" documentId="13_ncr:1_{3B5EF9CC-10B3-4103-87A6-01F7A1FA0BBC}" xr6:coauthVersionLast="36" xr6:coauthVersionMax="36" xr10:uidLastSave="{00000000-0000-0000-0000-000000000000}"/>
  <bookViews>
    <workbookView xWindow="0" yWindow="0" windowWidth="28800" windowHeight="12225" xr2:uid="{B2F66368-3E4B-4A3F-BFD1-503739477F90}"/>
  </bookViews>
  <sheets>
    <sheet name="Table A" sheetId="1" r:id="rId1"/>
    <sheet name="Pricing Sheet - Attachment A" sheetId="2" r:id="rId2"/>
    <sheet name="Breakdown Pricing-Attachment B " sheetId="3" r:id="rId3"/>
    <sheet name="Project Description - Attach C" sheetId="4" r:id="rId4"/>
    <sheet name="Roof Warranty Information " sheetId="5" r:id="rId5"/>
  </sheets>
  <definedNames>
    <definedName name="_xlnm.Print_Area" localSheetId="0">'Table A'!$A$1:$J$27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K9" i="1"/>
  <c r="K20" i="1" s="1"/>
  <c r="L20" i="1" s="1"/>
</calcChain>
</file>

<file path=xl/sharedStrings.xml><?xml version="1.0" encoding="utf-8"?>
<sst xmlns="http://schemas.openxmlformats.org/spreadsheetml/2006/main" count="259" uniqueCount="184">
  <si>
    <t>TABLE A</t>
  </si>
  <si>
    <t>FACILITY/SCHOOL NAME</t>
  </si>
  <si>
    <t>ADDRESS</t>
  </si>
  <si>
    <t>ELECTRIC LDC</t>
  </si>
  <si>
    <t>NOTES</t>
  </si>
  <si>
    <t>11800 Monticello Avenue, Silver Spring, MD 20902</t>
  </si>
  <si>
    <t>Elementary Schools</t>
  </si>
  <si>
    <t>Middle Schools</t>
  </si>
  <si>
    <t>2101 Luzerne Avenue, Silver Spring, MD 20910</t>
  </si>
  <si>
    <t>710 Beacon Road, Silver Spring, MD 20903</t>
  </si>
  <si>
    <t>Burnt Mills ES</t>
  </si>
  <si>
    <t>JoAnn Leleck ES at Broad Acres</t>
  </si>
  <si>
    <t>Woodlin ES</t>
  </si>
  <si>
    <t>415 Prelude Drive, Silver Spring, MD 20901</t>
  </si>
  <si>
    <t>Burtonsville ES</t>
  </si>
  <si>
    <t>14709 Saddle Creek Drive, Burtonsville, MD 20866</t>
  </si>
  <si>
    <t>John Poole MS</t>
  </si>
  <si>
    <t>Odessa Shannon MS</t>
  </si>
  <si>
    <t>17014 Tom Fox Avenue, Poolesville , MD 20837</t>
  </si>
  <si>
    <t>Westland MS</t>
  </si>
  <si>
    <t>5511 Massachusetts Avenue, Bethesda, MD 20816</t>
  </si>
  <si>
    <t>Forest Oak MS</t>
  </si>
  <si>
    <t>651 Saybrooke Oaks Blvd, Gaithersburg, MD 20877</t>
  </si>
  <si>
    <t>North Bethesda MS</t>
  </si>
  <si>
    <t>8935 Bradmoor Drive, Bethesda, MD 20817</t>
  </si>
  <si>
    <t>Arygle Middle School</t>
  </si>
  <si>
    <t>2400 Bel Pre Road, Silver Spring, MD 20906</t>
  </si>
  <si>
    <t>Bethesda ES</t>
  </si>
  <si>
    <t>7600 Arlington Road, Bethesda, MD 20814</t>
  </si>
  <si>
    <t>Kingsview MS</t>
  </si>
  <si>
    <t>18909 Kingsview Road, Germantown, MD 20874</t>
  </si>
  <si>
    <t>Neelsville MS</t>
  </si>
  <si>
    <t>11700 Neelsville Church Road, Germantown, MD 20876</t>
  </si>
  <si>
    <t>Project Completion Date</t>
  </si>
  <si>
    <t>Pepco</t>
  </si>
  <si>
    <t>BG&amp;E</t>
  </si>
  <si>
    <t>Potomac Edison</t>
  </si>
  <si>
    <t>ANNUAL CONSUMPTION PER LOCATION (KWH)</t>
  </si>
  <si>
    <t>High Schools</t>
  </si>
  <si>
    <t>Crown High School</t>
  </si>
  <si>
    <t>9410 Fields Road, Gaithersburg, MD 20878</t>
  </si>
  <si>
    <t>Attachment A</t>
  </si>
  <si>
    <t>Pricing Sheet for MCPS RFP PPA for Solar PV Systems</t>
  </si>
  <si>
    <t>Unit Pricing</t>
  </si>
  <si>
    <t>RFP Reference</t>
  </si>
  <si>
    <t>Category</t>
  </si>
  <si>
    <t>ITC credit used in pricing (solar tax Credit)</t>
  </si>
  <si>
    <t>SREC cost /KW</t>
  </si>
  <si>
    <t>Fixed rate for entire term</t>
  </si>
  <si>
    <t>Unit Price  $/kWh without SREC</t>
  </si>
  <si>
    <t>Unit Price  $/kWh with SREC</t>
  </si>
  <si>
    <t>Annual Escalation - in percent (no more than 1 %) **</t>
  </si>
  <si>
    <t>Proposed Capacity (KW) measured in AC capacity provided</t>
  </si>
  <si>
    <t>Estimated Annual Production</t>
  </si>
  <si>
    <t>All sites final Completion Date</t>
  </si>
  <si>
    <t>Proposer Notes</t>
  </si>
  <si>
    <t>§ V-A</t>
  </si>
  <si>
    <t>Rooftop PV PPA (in aggregate)*</t>
  </si>
  <si>
    <r>
      <t xml:space="preserve">* Separate individual facility breakdown pricing and installed capacity is to be provided in Attachment </t>
    </r>
    <r>
      <rPr>
        <b/>
        <sz val="11"/>
        <color theme="1"/>
        <rFont val="Calibri"/>
        <family val="2"/>
        <scheme val="minor"/>
      </rPr>
      <t>B</t>
    </r>
  </si>
  <si>
    <t xml:space="preserve">** Annual escalation of the unit price is not to exceed one percent.  </t>
  </si>
  <si>
    <r>
      <rPr>
        <b/>
        <sz val="14"/>
        <color theme="1"/>
        <rFont val="Calibri"/>
        <family val="2"/>
        <scheme val="minor"/>
      </rPr>
      <t>ALTERNATES</t>
    </r>
    <r>
      <rPr>
        <b/>
        <sz val="11"/>
        <color theme="1"/>
        <rFont val="Calibri"/>
        <family val="2"/>
        <scheme val="minor"/>
      </rPr>
      <t xml:space="preserve">                                                        (also called            Premium Items)</t>
    </r>
  </si>
  <si>
    <t>Unit Price</t>
  </si>
  <si>
    <t>Unit</t>
  </si>
  <si>
    <t>Annual Escalation - in percent (equal or less than 1 percent) **</t>
  </si>
  <si>
    <t>Completion Date</t>
  </si>
  <si>
    <t>Comments</t>
  </si>
  <si>
    <t>Need to verify if the column A RFP references are correct</t>
  </si>
  <si>
    <t>§ IV-3.A</t>
  </si>
  <si>
    <t>Off-site ground mounted PV output - on non-MCPS site</t>
  </si>
  <si>
    <t>$/KWh</t>
  </si>
  <si>
    <t>Specify location to be secured by the Solar Provider in Montgomery County</t>
  </si>
  <si>
    <t>§ IV-3.B</t>
  </si>
  <si>
    <t>Specify MCPS location</t>
  </si>
  <si>
    <t>Old Attacment G</t>
  </si>
  <si>
    <t>Attachment B</t>
  </si>
  <si>
    <t xml:space="preserve">                  Breakdown of Schools Priced in the Pricing Sheet</t>
  </si>
  <si>
    <t xml:space="preserve">         (Selection based on aggregate pricing in Attachment A, breakdown is provide for additional information)</t>
  </si>
  <si>
    <t xml:space="preserve"> Facility/School Name</t>
  </si>
  <si>
    <t>Unit Price without SRECs</t>
  </si>
  <si>
    <t>Unit Price with SRECs</t>
  </si>
  <si>
    <t>Annual Escalation - in percent (no more than 1 percent)</t>
  </si>
  <si>
    <t>Attachment C</t>
  </si>
  <si>
    <t>PROJECT DESCRIPTION FORM</t>
  </si>
  <si>
    <t>Provide one form for each project/building address</t>
  </si>
  <si>
    <t>Building Name:</t>
  </si>
  <si>
    <t xml:space="preserve">Use name of building as provided in MCPS Table A </t>
  </si>
  <si>
    <t>Address:</t>
  </si>
  <si>
    <t>Use MCPS assigned address</t>
  </si>
  <si>
    <t>Proposed System Size (kW/DC)</t>
  </si>
  <si>
    <t>Size in kW DC</t>
  </si>
  <si>
    <t>Proposed System Size (kW/ AC)</t>
  </si>
  <si>
    <t>Size in kW AC</t>
  </si>
  <si>
    <t>Area Used (sq. ft)</t>
  </si>
  <si>
    <t>Square foot of Roof, Ground or Parking Lot used</t>
  </si>
  <si>
    <t>Photovoltaic Manufacturer</t>
  </si>
  <si>
    <t>Proposed equipment manufacturer (include cut sheet)</t>
  </si>
  <si>
    <t xml:space="preserve"> </t>
  </si>
  <si>
    <t>Inverter Manufacturer</t>
  </si>
  <si>
    <t>Proposed Inverter Manufacturer (include cut sheet)</t>
  </si>
  <si>
    <t>System Design Life (Years)</t>
  </si>
  <si>
    <t>Life of system, must not exceed any limitations established by MCPS in Section III</t>
  </si>
  <si>
    <r>
      <t xml:space="preserve">Description of Mounting System: </t>
    </r>
    <r>
      <rPr>
        <sz val="12"/>
        <color theme="1"/>
        <rFont val="Times New Roman"/>
        <family val="1"/>
      </rPr>
      <t xml:space="preserve">Describe the mounting system, how it attached to the roof, if there are any roof penetrations expected etc. </t>
    </r>
  </si>
  <si>
    <r>
      <t xml:space="preserve">Description of System: </t>
    </r>
    <r>
      <rPr>
        <sz val="12"/>
        <color theme="1"/>
        <rFont val="Times New Roman"/>
        <family val="1"/>
      </rPr>
      <t xml:space="preserve">Provide a brief description of the system, its design, and any unique characteristics. </t>
    </r>
  </si>
  <si>
    <r>
      <t xml:space="preserve">Rendering:  </t>
    </r>
    <r>
      <rPr>
        <sz val="12"/>
        <color theme="1"/>
        <rFont val="Times New Roman"/>
        <family val="1"/>
      </rPr>
      <t>Provide a simple rendering of the system showing at a minimum:</t>
    </r>
  </si>
  <si>
    <r>
      <t>1.</t>
    </r>
    <r>
      <rPr>
        <sz val="7"/>
        <color theme="1"/>
        <rFont val="Times New Roman"/>
        <family val="1"/>
      </rPr>
      <t xml:space="preserve">      </t>
    </r>
    <r>
      <rPr>
        <sz val="12"/>
        <color theme="1"/>
        <rFont val="Times New Roman"/>
        <family val="1"/>
      </rPr>
      <t>Orientation relative to the building and site,</t>
    </r>
  </si>
  <si>
    <r>
      <t>2.</t>
    </r>
    <r>
      <rPr>
        <sz val="7"/>
        <color theme="1"/>
        <rFont val="Times New Roman"/>
        <family val="1"/>
      </rPr>
      <t xml:space="preserve">      </t>
    </r>
    <r>
      <rPr>
        <sz val="12"/>
        <color theme="1"/>
        <rFont val="Times New Roman"/>
        <family val="1"/>
      </rPr>
      <t>Amount of roof area used and where relative to any visible obstructions,</t>
    </r>
  </si>
  <si>
    <r>
      <t xml:space="preserve">Premium Items:  </t>
    </r>
    <r>
      <rPr>
        <sz val="12"/>
        <color theme="1"/>
        <rFont val="Times New Roman"/>
        <family val="1"/>
      </rPr>
      <t xml:space="preserve">Describe any premium items provided (As requested in Section III) including details on the technology, the provider, any site restrictions, or site limitations. </t>
    </r>
  </si>
  <si>
    <r>
      <t xml:space="preserve">Offeror shall submit pricing for Rooftop PV PPAs as aggregated prices using Attachment A.  Offeror will also provide individual project details using Attachment C as a template for each project.  Attachment B should be used to provide a breakdown of project that provides the individual project pricing for information purposes.  However, the evaluation will be based on the aggregate unit prices submitted on the Pricing Sheet, Attachment A.  The submission shall be reviewed according to the evaluation criteria in 11.0 Evaluation Criteria. </t>
    </r>
    <r>
      <rPr>
        <sz val="14"/>
        <color rgb="FFFF0000"/>
        <rFont val="Times New Roman"/>
        <family val="1"/>
      </rPr>
      <t>Need to verify if RFP reference is correct.</t>
    </r>
  </si>
  <si>
    <t>On the Attachment B Pricing Sheet, Offeror can include an annual escalator.  This escalator will increase the unit cost of the electricity by the percentage stated after one full year of electricity production.  This escalator will increase the electric unit price thereafter on an annual basis.   This escalator is not to exceed one percent.  The Price category of the evaluation criteria will be evaluated based on the life cycle unit price based on a 20 year life cycle of the combination of unit price adjusted for the annual escalation. Offerors who have a zero escalator will receive the benefit as accounted through life cycle determination of the relative cost.</t>
  </si>
  <si>
    <t>Bethesda Elementary School</t>
  </si>
  <si>
    <t>Burnt Mills Elementary School</t>
  </si>
  <si>
    <t>Burtonsville Elementary School</t>
  </si>
  <si>
    <t>JoAnn Leleck Elementary School</t>
  </si>
  <si>
    <t>Woodlin Elementary School</t>
  </si>
  <si>
    <t>Argyle Middle School</t>
  </si>
  <si>
    <t>Forest Oak Middle School</t>
  </si>
  <si>
    <t>John Poole Middle School</t>
  </si>
  <si>
    <t>Kingsview Middle School</t>
  </si>
  <si>
    <t>Neelsville Middle School</t>
  </si>
  <si>
    <t>North Bethesda Middle School</t>
  </si>
  <si>
    <t>Odessa Shannon Middle School</t>
  </si>
  <si>
    <t>Westland Middle School</t>
  </si>
  <si>
    <t>Warranty #</t>
  </si>
  <si>
    <t>Years</t>
  </si>
  <si>
    <t>Manufacture</t>
  </si>
  <si>
    <t>Contractor</t>
  </si>
  <si>
    <t>Roof Type</t>
  </si>
  <si>
    <t>Notes</t>
  </si>
  <si>
    <t>Facility Name</t>
  </si>
  <si>
    <t>SQs</t>
  </si>
  <si>
    <t>Warr Exp.</t>
  </si>
  <si>
    <t>JoAnn Leleck ES at Board Acres</t>
  </si>
  <si>
    <t>Argyle MS</t>
  </si>
  <si>
    <t>Crown HS</t>
  </si>
  <si>
    <t>R. D. Bean, Inc.</t>
  </si>
  <si>
    <t>BUR</t>
  </si>
  <si>
    <t>ANM137267179</t>
  </si>
  <si>
    <t>Johns Manville</t>
  </si>
  <si>
    <t>Orndorff and Spaid</t>
  </si>
  <si>
    <t>Date of Completion</t>
  </si>
  <si>
    <t>SBS</t>
  </si>
  <si>
    <t>ANB138074235</t>
  </si>
  <si>
    <t>Citi Roof Corp</t>
  </si>
  <si>
    <t>ANB138072011</t>
  </si>
  <si>
    <t>ANB138063464</t>
  </si>
  <si>
    <t>Cole Roofing Co.</t>
  </si>
  <si>
    <t>ANB138072649</t>
  </si>
  <si>
    <t>Interstate Corp</t>
  </si>
  <si>
    <t>TPO</t>
  </si>
  <si>
    <t>ANM138042866</t>
  </si>
  <si>
    <t>762</t>
  </si>
  <si>
    <t>20</t>
  </si>
  <si>
    <t>9/8/2022</t>
  </si>
  <si>
    <t>9/8/2042</t>
  </si>
  <si>
    <t>ANB138094241</t>
  </si>
  <si>
    <t>ANB138075832</t>
  </si>
  <si>
    <t>Currently Under Construction</t>
  </si>
  <si>
    <t>775</t>
  </si>
  <si>
    <t>8/31/2023</t>
  </si>
  <si>
    <t>8/31/2043</t>
  </si>
  <si>
    <t xml:space="preserve">Vatica Contracting Inc. </t>
  </si>
  <si>
    <t xml:space="preserve">Burnt Mills ES </t>
  </si>
  <si>
    <t xml:space="preserve">Woodlin ES </t>
  </si>
  <si>
    <t>*New Facility - Design Calculation</t>
  </si>
  <si>
    <t>Under Construction</t>
  </si>
  <si>
    <t>AMN138066733</t>
  </si>
  <si>
    <t>ANB138117544</t>
  </si>
  <si>
    <t>ANM138117578</t>
  </si>
  <si>
    <t>*</t>
  </si>
  <si>
    <t>PV Parking Lot Canopy (Burtonsville, if deemed necessary)</t>
  </si>
  <si>
    <t>PV Parking Lot Canopy (other sites)</t>
  </si>
  <si>
    <t>probably not a candidate</t>
  </si>
  <si>
    <t>§ V-B</t>
  </si>
  <si>
    <t>Original Construction (Revitalization/Major Capital Project)</t>
  </si>
  <si>
    <t>1952 (1999)</t>
  </si>
  <si>
    <t>1971 (1993)</t>
  </si>
  <si>
    <t>1955 (1999)</t>
  </si>
  <si>
    <t>1951 (1997)</t>
  </si>
  <si>
    <t>Reroof/New  roof Completion Date</t>
  </si>
  <si>
    <t>Utility Tariff Rate Schedule</t>
  </si>
  <si>
    <t>Non Residential MGT-LV II</t>
  </si>
  <si>
    <t>Time Meter Medium GS-Low Volt III</t>
  </si>
  <si>
    <t>Time Meter GS - Low Voltage</t>
  </si>
  <si>
    <t>Premium Service PE-PQ-PSF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</si>
</sst>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m\-yy;@"/>
    <numFmt numFmtId="165" formatCode="mm/dd/yy;@"/>
    <numFmt numFmtId="166" formatCode="mm/dd/yyyy"/>
    <numFmt numFmtId="167" formatCode="_(* #,##0_);_(* \(#,##0\);_(* &quot;-&quot;??_);_(@_)"/>
  </numFmts>
  <fonts count="25" x14ac:knownFonts="1">
    <font>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sz val="14"/>
      <color theme="1"/>
      <name val="Calibri"/>
      <family val="2"/>
      <scheme val="minor"/>
    </font>
    <font>
      <sz val="14"/>
      <color theme="1"/>
      <name val="Calibri"/>
      <family val="2"/>
      <scheme val="minor"/>
    </font>
    <font>
      <b/>
      <i/>
      <sz val="14"/>
      <color theme="1"/>
      <name val="Calibri"/>
      <family val="2"/>
      <scheme val="minor"/>
    </font>
    <font>
      <sz val="12"/>
      <name val="Calibri"/>
      <family val="2"/>
      <scheme val="minor"/>
    </font>
    <font>
      <b/>
      <sz val="11"/>
      <color theme="1"/>
      <name val="Calibri"/>
      <family val="2"/>
      <scheme val="minor"/>
    </font>
    <font>
      <sz val="16"/>
      <color rgb="FFFF0000"/>
      <name val="Calibri"/>
      <family val="2"/>
      <scheme val="minor"/>
    </font>
    <font>
      <b/>
      <sz val="16"/>
      <color theme="1"/>
      <name val="Calibri"/>
      <family val="2"/>
      <scheme val="minor"/>
    </font>
    <font>
      <b/>
      <sz val="11"/>
      <color theme="1"/>
      <name val="Calibri"/>
      <family val="2"/>
    </font>
    <font>
      <b/>
      <sz val="14"/>
      <color rgb="FFFF0000"/>
      <name val="Calibri"/>
      <family val="2"/>
      <scheme val="minor"/>
    </font>
    <font>
      <b/>
      <sz val="12"/>
      <color rgb="FF000000"/>
      <name val="Times New Roman"/>
      <family val="1"/>
    </font>
    <font>
      <b/>
      <sz val="12"/>
      <color theme="1"/>
      <name val="Times New Roman"/>
      <family val="1"/>
    </font>
    <font>
      <sz val="12"/>
      <color rgb="FF222222"/>
      <name val="Times New Roman"/>
      <family val="1"/>
    </font>
    <font>
      <sz val="12"/>
      <color theme="1"/>
      <name val="Times New Roman"/>
      <family val="1"/>
    </font>
    <font>
      <sz val="7"/>
      <color theme="1"/>
      <name val="Times New Roman"/>
      <family val="1"/>
    </font>
    <font>
      <sz val="14"/>
      <color rgb="FFFF0000"/>
      <name val="Times New Roman"/>
      <family val="1"/>
    </font>
    <font>
      <b/>
      <sz val="14"/>
      <name val="Calibri"/>
      <family val="2"/>
      <scheme val="minor"/>
    </font>
    <font>
      <sz val="14"/>
      <name val="Calibri"/>
      <family val="2"/>
      <scheme val="minor"/>
    </font>
    <font>
      <b/>
      <i/>
      <sz val="14"/>
      <name val="Calibri"/>
      <family val="2"/>
      <scheme val="minor"/>
    </font>
    <font>
      <sz val="14"/>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4"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157">
    <xf numFmtId="0" fontId="0" fillId="0" borderId="0" xfId="0"/>
    <xf numFmtId="0" fontId="2" fillId="0" borderId="0" xfId="0" applyFont="1"/>
    <xf numFmtId="0" fontId="3" fillId="0" borderId="0" xfId="0" applyFont="1"/>
    <xf numFmtId="0" fontId="2" fillId="0" borderId="0" xfId="0" applyFont="1" applyAlignment="1">
      <alignment horizontal="left"/>
    </xf>
    <xf numFmtId="0" fontId="2" fillId="0" borderId="0" xfId="0" applyFont="1" applyAlignment="1">
      <alignment wrapText="1"/>
    </xf>
    <xf numFmtId="0" fontId="2" fillId="0" borderId="6" xfId="0" applyFont="1" applyBorder="1" applyAlignment="1">
      <alignment wrapText="1"/>
    </xf>
    <xf numFmtId="0" fontId="2" fillId="0" borderId="6" xfId="0" applyFont="1" applyBorder="1"/>
    <xf numFmtId="0" fontId="2" fillId="0" borderId="6"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wrapText="1"/>
    </xf>
    <xf numFmtId="0" fontId="2" fillId="0" borderId="7" xfId="0" applyFont="1" applyBorder="1"/>
    <xf numFmtId="0" fontId="2" fillId="0" borderId="10" xfId="0" applyFont="1" applyBorder="1" applyAlignment="1">
      <alignment wrapText="1"/>
    </xf>
    <xf numFmtId="0" fontId="2" fillId="0" borderId="11" xfId="0" applyFont="1" applyBorder="1" applyAlignment="1">
      <alignment wrapText="1"/>
    </xf>
    <xf numFmtId="0" fontId="2" fillId="0" borderId="11" xfId="0" applyFont="1" applyBorder="1"/>
    <xf numFmtId="0" fontId="2" fillId="0" borderId="12" xfId="0" applyFont="1" applyBorder="1"/>
    <xf numFmtId="0" fontId="1" fillId="0" borderId="6" xfId="0" applyFont="1" applyBorder="1" applyAlignment="1">
      <alignment horizontal="left" wrapText="1"/>
    </xf>
    <xf numFmtId="0" fontId="1" fillId="0" borderId="6" xfId="0" applyFont="1" applyBorder="1" applyAlignment="1">
      <alignment wrapText="1"/>
    </xf>
    <xf numFmtId="0" fontId="5" fillId="0" borderId="1" xfId="0" applyFont="1" applyBorder="1" applyAlignment="1">
      <alignment wrapText="1"/>
    </xf>
    <xf numFmtId="0" fontId="6" fillId="0" borderId="2" xfId="0" applyFont="1" applyBorder="1" applyAlignment="1">
      <alignment wrapText="1"/>
    </xf>
    <xf numFmtId="0" fontId="6" fillId="0" borderId="2" xfId="0" applyFont="1" applyBorder="1"/>
    <xf numFmtId="0" fontId="6" fillId="0" borderId="3" xfId="0" applyFont="1" applyBorder="1"/>
    <xf numFmtId="0" fontId="6" fillId="0" borderId="4" xfId="0" applyFont="1" applyBorder="1" applyAlignment="1">
      <alignment wrapText="1"/>
    </xf>
    <xf numFmtId="0" fontId="6" fillId="0" borderId="0" xfId="0" applyFont="1" applyBorder="1" applyAlignment="1">
      <alignment wrapText="1"/>
    </xf>
    <xf numFmtId="0" fontId="6" fillId="0" borderId="0" xfId="0" applyFont="1" applyBorder="1"/>
    <xf numFmtId="0" fontId="6" fillId="0" borderId="5" xfId="0" applyFont="1" applyBorder="1"/>
    <xf numFmtId="0" fontId="7" fillId="0" borderId="8" xfId="0" applyFont="1" applyBorder="1" applyAlignment="1">
      <alignment horizontal="center" wrapText="1"/>
    </xf>
    <xf numFmtId="0" fontId="7" fillId="0" borderId="6" xfId="0" applyFont="1" applyBorder="1" applyAlignment="1">
      <alignment horizontal="center" wrapText="1"/>
    </xf>
    <xf numFmtId="0" fontId="7" fillId="0" borderId="9" xfId="0" applyFont="1" applyBorder="1" applyAlignment="1">
      <alignment horizontal="center" wrapText="1"/>
    </xf>
    <xf numFmtId="0" fontId="2" fillId="0" borderId="6" xfId="0" applyFont="1" applyBorder="1" applyAlignment="1">
      <alignment horizontal="center" wrapText="1"/>
    </xf>
    <xf numFmtId="0" fontId="8" fillId="0" borderId="6" xfId="0" applyFont="1" applyBorder="1" applyAlignment="1">
      <alignment horizontal="center" wrapText="1"/>
    </xf>
    <xf numFmtId="0" fontId="2" fillId="0" borderId="6" xfId="0" applyFont="1" applyBorder="1" applyAlignment="1">
      <alignment horizontal="center"/>
    </xf>
    <xf numFmtId="0" fontId="2" fillId="0" borderId="13" xfId="0" applyFont="1" applyBorder="1" applyAlignment="1">
      <alignment wrapText="1"/>
    </xf>
    <xf numFmtId="0" fontId="2" fillId="0" borderId="15" xfId="0" applyFont="1" applyBorder="1" applyAlignment="1">
      <alignment wrapText="1"/>
    </xf>
    <xf numFmtId="0" fontId="2" fillId="0" borderId="15" xfId="0" applyFont="1" applyBorder="1"/>
    <xf numFmtId="0" fontId="2" fillId="0" borderId="14" xfId="0" applyFont="1" applyBorder="1"/>
    <xf numFmtId="0" fontId="2" fillId="0" borderId="15" xfId="0" applyFont="1" applyBorder="1" applyAlignment="1">
      <alignment horizontal="center" wrapText="1"/>
    </xf>
    <xf numFmtId="0" fontId="1" fillId="0" borderId="13" xfId="0" applyFont="1" applyBorder="1" applyAlignment="1">
      <alignment wrapText="1"/>
    </xf>
    <xf numFmtId="0" fontId="0" fillId="0" borderId="0" xfId="0" applyAlignment="1">
      <alignment vertical="center"/>
    </xf>
    <xf numFmtId="0" fontId="0" fillId="0" borderId="0" xfId="0" applyFill="1" applyAlignment="1">
      <alignment wrapText="1"/>
    </xf>
    <xf numFmtId="0" fontId="0" fillId="0" borderId="0" xfId="0" applyAlignment="1">
      <alignment horizontal="center"/>
    </xf>
    <xf numFmtId="0" fontId="0" fillId="0" borderId="0" xfId="0" applyAlignment="1">
      <alignment wrapText="1"/>
    </xf>
    <xf numFmtId="0" fontId="11" fillId="0" borderId="0" xfId="0" applyFont="1"/>
    <xf numFmtId="0" fontId="9" fillId="0" borderId="6" xfId="0" applyFont="1" applyBorder="1" applyAlignment="1">
      <alignment vertical="center" wrapText="1"/>
    </xf>
    <xf numFmtId="0" fontId="9" fillId="0" borderId="6" xfId="0" applyFont="1" applyBorder="1" applyAlignment="1">
      <alignment wrapText="1"/>
    </xf>
    <xf numFmtId="0" fontId="9" fillId="0" borderId="13" xfId="0" applyFont="1" applyBorder="1" applyAlignment="1">
      <alignment wrapText="1"/>
    </xf>
    <xf numFmtId="0" fontId="9" fillId="0" borderId="8" xfId="0" applyFont="1" applyBorder="1" applyAlignment="1">
      <alignment wrapText="1"/>
    </xf>
    <xf numFmtId="0" fontId="9" fillId="0" borderId="9" xfId="0" applyFont="1" applyBorder="1" applyAlignment="1">
      <alignment wrapText="1"/>
    </xf>
    <xf numFmtId="0" fontId="9" fillId="0" borderId="14" xfId="0" applyFont="1" applyBorder="1" applyAlignment="1">
      <alignment horizontal="center" wrapText="1"/>
    </xf>
    <xf numFmtId="0" fontId="9" fillId="0" borderId="6" xfId="0" applyFont="1" applyBorder="1" applyAlignment="1">
      <alignment horizontal="center" wrapText="1"/>
    </xf>
    <xf numFmtId="0" fontId="9" fillId="0" borderId="0" xfId="0" applyFont="1" applyAlignment="1">
      <alignment wrapText="1"/>
    </xf>
    <xf numFmtId="0" fontId="12" fillId="2" borderId="6" xfId="0" applyFont="1" applyFill="1" applyBorder="1" applyAlignment="1">
      <alignment horizontal="center" vertical="center"/>
    </xf>
    <xf numFmtId="0" fontId="9" fillId="0" borderId="10" xfId="0" applyFont="1" applyBorder="1" applyAlignment="1">
      <alignment wrapText="1"/>
    </xf>
    <xf numFmtId="0" fontId="0" fillId="0" borderId="11" xfId="0" applyBorder="1"/>
    <xf numFmtId="0" fontId="0" fillId="0" borderId="12" xfId="0" applyBorder="1"/>
    <xf numFmtId="0" fontId="0" fillId="0" borderId="14" xfId="0" applyBorder="1" applyAlignment="1">
      <alignment horizontal="center"/>
    </xf>
    <xf numFmtId="0" fontId="0" fillId="0" borderId="6" xfId="0" applyBorder="1" applyAlignment="1">
      <alignment horizontal="center"/>
    </xf>
    <xf numFmtId="165" fontId="9" fillId="0" borderId="6" xfId="0" applyNumberFormat="1" applyFont="1" applyBorder="1" applyAlignment="1">
      <alignment horizontal="center"/>
    </xf>
    <xf numFmtId="0" fontId="0" fillId="0" borderId="6" xfId="0" applyBorder="1" applyAlignment="1">
      <alignment wrapText="1"/>
    </xf>
    <xf numFmtId="0" fontId="0" fillId="0" borderId="0" xfId="0" applyFill="1" applyAlignment="1"/>
    <xf numFmtId="0" fontId="0" fillId="0" borderId="0" xfId="0" applyFill="1"/>
    <xf numFmtId="0" fontId="9" fillId="0" borderId="0" xfId="0" applyFont="1" applyFill="1"/>
    <xf numFmtId="0" fontId="0" fillId="0" borderId="0" xfId="0" applyFill="1" applyAlignment="1">
      <alignment horizontal="center"/>
    </xf>
    <xf numFmtId="165" fontId="0" fillId="0" borderId="0" xfId="0" applyNumberFormat="1" applyFill="1" applyAlignment="1">
      <alignment horizontal="center"/>
    </xf>
    <xf numFmtId="0" fontId="0" fillId="0" borderId="0" xfId="0" applyFont="1" applyFill="1" applyBorder="1" applyAlignment="1">
      <alignment horizontal="left"/>
    </xf>
    <xf numFmtId="0" fontId="0" fillId="0" borderId="0" xfId="0" applyFont="1" applyAlignment="1"/>
    <xf numFmtId="0" fontId="0" fillId="0" borderId="0" xfId="0" applyFont="1" applyAlignment="1">
      <alignment horizontal="center"/>
    </xf>
    <xf numFmtId="165" fontId="0" fillId="0" borderId="0" xfId="0" applyNumberFormat="1" applyFont="1" applyAlignment="1">
      <alignment horizontal="center"/>
    </xf>
    <xf numFmtId="0" fontId="0" fillId="0" borderId="0" xfId="0" applyFont="1" applyFill="1" applyBorder="1" applyAlignment="1"/>
    <xf numFmtId="0" fontId="9" fillId="0" borderId="0" xfId="0" applyFont="1"/>
    <xf numFmtId="0" fontId="13" fillId="0" borderId="0" xfId="0" applyFont="1" applyAlignment="1">
      <alignment wrapText="1"/>
    </xf>
    <xf numFmtId="0" fontId="0" fillId="0" borderId="6" xfId="0" applyBorder="1"/>
    <xf numFmtId="0" fontId="9" fillId="0" borderId="6" xfId="0" applyFont="1" applyBorder="1"/>
    <xf numFmtId="165" fontId="0" fillId="0" borderId="6" xfId="0" applyNumberFormat="1" applyBorder="1" applyAlignment="1">
      <alignment horizontal="center"/>
    </xf>
    <xf numFmtId="165" fontId="0" fillId="0" borderId="0" xfId="0" applyNumberFormat="1" applyAlignment="1">
      <alignment horizontal="center"/>
    </xf>
    <xf numFmtId="0" fontId="0" fillId="2" borderId="0" xfId="0" applyFill="1"/>
    <xf numFmtId="0" fontId="6" fillId="2" borderId="0" xfId="0" applyFont="1" applyFill="1" applyAlignment="1">
      <alignment horizontal="right"/>
    </xf>
    <xf numFmtId="0" fontId="5" fillId="0" borderId="0" xfId="0" applyFont="1"/>
    <xf numFmtId="0" fontId="0" fillId="0" borderId="0" xfId="0" applyAlignment="1">
      <alignment horizontal="right"/>
    </xf>
    <xf numFmtId="0" fontId="15" fillId="0" borderId="19" xfId="0" applyFont="1" applyBorder="1" applyAlignment="1">
      <alignment vertical="center" wrapText="1"/>
    </xf>
    <xf numFmtId="0" fontId="16" fillId="0" borderId="19" xfId="0" applyFont="1" applyBorder="1" applyAlignment="1">
      <alignment vertical="center" wrapText="1"/>
    </xf>
    <xf numFmtId="0" fontId="15" fillId="0" borderId="20" xfId="0" applyFont="1" applyBorder="1" applyAlignment="1">
      <alignment vertical="center" wrapText="1"/>
    </xf>
    <xf numFmtId="0" fontId="17" fillId="0" borderId="20" xfId="0" applyFont="1" applyBorder="1" applyAlignment="1">
      <alignment vertical="center" wrapText="1"/>
    </xf>
    <xf numFmtId="0" fontId="20" fillId="0" borderId="16"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20" fillId="0" borderId="18" xfId="0" applyNumberFormat="1" applyFont="1" applyBorder="1" applyAlignment="1">
      <alignment horizontal="center" vertical="center"/>
    </xf>
    <xf numFmtId="0" fontId="20" fillId="0" borderId="0" xfId="0" applyNumberFormat="1" applyFont="1" applyAlignment="1">
      <alignment horizontal="center" vertical="center"/>
    </xf>
    <xf numFmtId="0" fontId="21" fillId="0" borderId="0" xfId="0" applyFont="1" applyAlignment="1">
      <alignment horizontal="center" vertical="center"/>
    </xf>
    <xf numFmtId="0" fontId="21" fillId="0" borderId="21" xfId="0" applyFont="1" applyBorder="1" applyAlignment="1">
      <alignment horizontal="center" vertical="center"/>
    </xf>
    <xf numFmtId="49" fontId="21" fillId="0" borderId="6" xfId="0" applyNumberFormat="1" applyFont="1" applyBorder="1" applyAlignment="1">
      <alignment horizontal="center" vertical="center"/>
    </xf>
    <xf numFmtId="0" fontId="21" fillId="0" borderId="6" xfId="0" applyNumberFormat="1" applyFont="1" applyBorder="1" applyAlignment="1">
      <alignment horizontal="center" vertical="center"/>
    </xf>
    <xf numFmtId="166" fontId="21" fillId="0" borderId="6" xfId="0" applyNumberFormat="1" applyFont="1" applyBorder="1" applyAlignment="1">
      <alignment horizontal="center" vertical="center"/>
    </xf>
    <xf numFmtId="0" fontId="21" fillId="0" borderId="21" xfId="0" applyFont="1" applyFill="1" applyBorder="1" applyAlignment="1">
      <alignment horizontal="center" vertical="center"/>
    </xf>
    <xf numFmtId="49" fontId="21" fillId="0" borderId="6" xfId="0" applyNumberFormat="1" applyFont="1" applyFill="1" applyBorder="1" applyAlignment="1">
      <alignment horizontal="center" vertical="center"/>
    </xf>
    <xf numFmtId="0" fontId="21" fillId="0" borderId="6" xfId="0" applyNumberFormat="1" applyFont="1" applyFill="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14" fontId="21" fillId="0" borderId="6"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14" xfId="0" applyNumberFormat="1" applyFont="1" applyBorder="1" applyAlignment="1">
      <alignment horizontal="center" vertical="center"/>
    </xf>
    <xf numFmtId="0" fontId="21" fillId="0" borderId="9" xfId="0" applyFont="1" applyBorder="1" applyAlignment="1">
      <alignment horizontal="center" vertical="center"/>
    </xf>
    <xf numFmtId="0" fontId="2" fillId="0" borderId="15" xfId="0" applyFont="1" applyBorder="1" applyAlignment="1">
      <alignment horizont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 fillId="0" borderId="6" xfId="0" applyFont="1" applyFill="1" applyBorder="1" applyAlignment="1">
      <alignment horizontal="center"/>
    </xf>
    <xf numFmtId="0" fontId="8" fillId="0" borderId="6" xfId="0" applyFont="1" applyBorder="1" applyAlignment="1">
      <alignment horizontal="center"/>
    </xf>
    <xf numFmtId="0" fontId="8" fillId="0" borderId="6" xfId="0" applyFont="1" applyFill="1" applyBorder="1" applyAlignment="1">
      <alignment horizontal="center"/>
    </xf>
    <xf numFmtId="0" fontId="23" fillId="0" borderId="22" xfId="0" applyFont="1" applyBorder="1" applyAlignment="1">
      <alignment vertical="center"/>
    </xf>
    <xf numFmtId="14" fontId="21" fillId="0" borderId="15" xfId="0" applyNumberFormat="1" applyFont="1" applyBorder="1" applyAlignment="1">
      <alignment horizontal="center" vertical="center"/>
    </xf>
    <xf numFmtId="0" fontId="21" fillId="0" borderId="13" xfId="0" applyFont="1" applyBorder="1" applyAlignment="1">
      <alignment vertical="center"/>
    </xf>
    <xf numFmtId="0" fontId="21" fillId="0" borderId="15" xfId="0" applyFont="1" applyBorder="1" applyAlignment="1">
      <alignment vertical="center"/>
    </xf>
    <xf numFmtId="14" fontId="21" fillId="0" borderId="15" xfId="0" applyNumberFormat="1" applyFont="1" applyBorder="1" applyAlignment="1">
      <alignmen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7" fillId="0" borderId="13" xfId="0" applyFont="1" applyBorder="1" applyAlignment="1">
      <alignment horizontal="center" wrapText="1"/>
    </xf>
    <xf numFmtId="0" fontId="2" fillId="0" borderId="29" xfId="0" applyFont="1" applyBorder="1"/>
    <xf numFmtId="167" fontId="2" fillId="0" borderId="0" xfId="1" applyNumberFormat="1" applyFont="1"/>
    <xf numFmtId="0" fontId="12" fillId="4" borderId="6" xfId="0" applyFont="1" applyFill="1" applyBorder="1" applyAlignment="1">
      <alignment horizontal="center" vertical="center"/>
    </xf>
    <xf numFmtId="0" fontId="2" fillId="0" borderId="15" xfId="0" applyFont="1" applyFill="1" applyBorder="1" applyAlignment="1">
      <alignment horizontal="center"/>
    </xf>
    <xf numFmtId="0" fontId="2" fillId="0" borderId="15" xfId="0" applyFont="1" applyFill="1" applyBorder="1" applyAlignment="1">
      <alignment horizontal="center" wrapText="1"/>
    </xf>
    <xf numFmtId="0" fontId="2" fillId="0" borderId="6" xfId="0" applyFont="1" applyFill="1" applyBorder="1" applyAlignment="1">
      <alignment horizontal="center" wrapText="1"/>
    </xf>
    <xf numFmtId="164" fontId="2" fillId="3" borderId="6" xfId="0" applyNumberFormat="1" applyFont="1" applyFill="1" applyBorder="1" applyAlignment="1">
      <alignment horizontal="center" wrapText="1"/>
    </xf>
    <xf numFmtId="166" fontId="21" fillId="0" borderId="6" xfId="0" applyNumberFormat="1" applyFont="1" applyFill="1" applyBorder="1" applyAlignment="1">
      <alignment horizontal="center" vertical="center"/>
    </xf>
    <xf numFmtId="0" fontId="2" fillId="0" borderId="6" xfId="0" applyFont="1" applyFill="1" applyBorder="1" applyAlignment="1">
      <alignment horizontal="left" wrapText="1"/>
    </xf>
    <xf numFmtId="0" fontId="4" fillId="0" borderId="8" xfId="0" applyFont="1" applyBorder="1" applyAlignment="1">
      <alignment horizontal="center"/>
    </xf>
    <xf numFmtId="0" fontId="4" fillId="0" borderId="6" xfId="0" applyFont="1" applyBorder="1" applyAlignment="1">
      <alignment horizontal="center"/>
    </xf>
    <xf numFmtId="0" fontId="4" fillId="0" borderId="13" xfId="0" applyFont="1" applyBorder="1" applyAlignment="1">
      <alignment horizontal="center"/>
    </xf>
    <xf numFmtId="0" fontId="4" fillId="0" borderId="9" xfId="0" applyFont="1" applyBorder="1" applyAlignment="1">
      <alignment horizontal="center"/>
    </xf>
    <xf numFmtId="0" fontId="4" fillId="0" borderId="13" xfId="0" applyFont="1" applyBorder="1" applyAlignment="1">
      <alignment horizontal="center" wrapText="1"/>
    </xf>
    <xf numFmtId="0" fontId="4" fillId="0" borderId="15" xfId="0" applyFont="1" applyBorder="1" applyAlignment="1">
      <alignment horizontal="center" wrapText="1"/>
    </xf>
    <xf numFmtId="0" fontId="4" fillId="0" borderId="14" xfId="0" applyFont="1" applyBorder="1" applyAlignment="1">
      <alignment horizontal="center" wrapText="1"/>
    </xf>
    <xf numFmtId="0" fontId="10" fillId="0" borderId="0" xfId="0" applyFont="1" applyFill="1" applyAlignment="1">
      <alignment horizontal="center" wrapText="1"/>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7" fillId="0" borderId="4" xfId="0" applyFont="1" applyBorder="1" applyAlignment="1">
      <alignment horizontal="left" vertical="center" wrapText="1" indent="5"/>
    </xf>
    <xf numFmtId="0" fontId="17" fillId="0" borderId="0" xfId="0" applyFont="1" applyBorder="1" applyAlignment="1">
      <alignment horizontal="left" vertical="center" wrapText="1" indent="5"/>
    </xf>
    <xf numFmtId="0" fontId="15" fillId="0" borderId="0" xfId="0" applyFont="1" applyAlignment="1">
      <alignment wrapText="1"/>
    </xf>
    <xf numFmtId="0" fontId="17" fillId="0" borderId="0" xfId="0" applyFont="1" applyAlignment="1">
      <alignment horizontal="justify" vertical="center"/>
    </xf>
    <xf numFmtId="0" fontId="14" fillId="0" borderId="0" xfId="0" applyFont="1" applyAlignment="1">
      <alignment horizontal="center" vertical="center"/>
    </xf>
    <xf numFmtId="0" fontId="14" fillId="0" borderId="0" xfId="0" applyFont="1" applyAlignment="1">
      <alignment horizontal="justify" vertical="center"/>
    </xf>
    <xf numFmtId="0" fontId="15" fillId="0" borderId="4" xfId="0" applyFont="1" applyBorder="1" applyAlignment="1">
      <alignment vertical="center" wrapText="1"/>
    </xf>
    <xf numFmtId="0" fontId="15" fillId="0" borderId="0" xfId="0" applyFont="1" applyBorder="1" applyAlignment="1">
      <alignment vertical="center" wrapText="1"/>
    </xf>
    <xf numFmtId="0" fontId="22" fillId="0" borderId="21"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15" xfId="0" applyFont="1" applyBorder="1" applyAlignment="1">
      <alignment horizontal="center" vertical="center"/>
    </xf>
    <xf numFmtId="0" fontId="22" fillId="0" borderId="22"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22" xfId="0" applyFont="1" applyBorder="1" applyAlignment="1">
      <alignment horizontal="center" vertical="center"/>
    </xf>
    <xf numFmtId="0" fontId="21" fillId="0" borderId="25"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23912-854C-45A3-9EA2-2A4ADA0A12F9}">
  <dimension ref="A1:L27"/>
  <sheetViews>
    <sheetView tabSelected="1" workbookViewId="0">
      <selection activeCell="G6" sqref="G6"/>
    </sheetView>
  </sheetViews>
  <sheetFormatPr defaultColWidth="9.140625" defaultRowHeight="15.75" x14ac:dyDescent="0.25"/>
  <cols>
    <col min="1" max="1" width="26.85546875" style="4" customWidth="1"/>
    <col min="2" max="2" width="46.42578125" style="4" customWidth="1"/>
    <col min="3" max="3" width="36.7109375" style="4" customWidth="1"/>
    <col min="4" max="4" width="16.85546875" style="4" customWidth="1"/>
    <col min="5" max="5" width="19.85546875" style="4" customWidth="1"/>
    <col min="6" max="6" width="18.5703125" style="1" customWidth="1"/>
    <col min="7" max="7" width="26" style="4" bestFit="1" customWidth="1"/>
    <col min="8" max="8" width="30.85546875" style="1" customWidth="1"/>
    <col min="9" max="9" width="4.42578125" style="1" customWidth="1"/>
    <col min="10" max="10" width="21" style="1" customWidth="1"/>
    <col min="11" max="11" width="15.7109375" style="1" bestFit="1" customWidth="1"/>
    <col min="12" max="12" width="12.7109375" style="1" bestFit="1" customWidth="1"/>
    <col min="13" max="16384" width="9.140625" style="1"/>
  </cols>
  <sheetData>
    <row r="1" spans="1:11" ht="18.75" x14ac:dyDescent="0.3">
      <c r="A1" s="17" t="s">
        <v>0</v>
      </c>
      <c r="B1" s="18"/>
      <c r="C1" s="18"/>
      <c r="D1" s="18"/>
      <c r="E1" s="18"/>
      <c r="F1" s="19"/>
      <c r="G1" s="18"/>
      <c r="H1" s="19"/>
      <c r="I1" s="19"/>
      <c r="J1" s="20"/>
    </row>
    <row r="2" spans="1:11" ht="18.75" x14ac:dyDescent="0.3">
      <c r="A2" s="21"/>
      <c r="B2" s="22"/>
      <c r="C2" s="22"/>
      <c r="D2" s="22"/>
      <c r="E2" s="22"/>
      <c r="F2" s="23"/>
      <c r="G2" s="22"/>
      <c r="H2" s="23"/>
      <c r="I2" s="23"/>
      <c r="J2" s="24"/>
    </row>
    <row r="3" spans="1:11" s="2" customFormat="1" ht="75" x14ac:dyDescent="0.3">
      <c r="A3" s="25" t="s">
        <v>1</v>
      </c>
      <c r="B3" s="26" t="s">
        <v>2</v>
      </c>
      <c r="C3" s="26" t="s">
        <v>173</v>
      </c>
      <c r="D3" s="26" t="s">
        <v>178</v>
      </c>
      <c r="E3" s="26" t="s">
        <v>33</v>
      </c>
      <c r="F3" s="26" t="s">
        <v>3</v>
      </c>
      <c r="G3" s="26" t="s">
        <v>179</v>
      </c>
      <c r="H3" s="26" t="s">
        <v>37</v>
      </c>
      <c r="I3" s="114"/>
      <c r="J3" s="27" t="s">
        <v>4</v>
      </c>
    </row>
    <row r="4" spans="1:11" x14ac:dyDescent="0.25">
      <c r="A4" s="124" t="s">
        <v>6</v>
      </c>
      <c r="B4" s="125"/>
      <c r="C4" s="125"/>
      <c r="D4" s="125"/>
      <c r="E4" s="125"/>
      <c r="F4" s="125"/>
      <c r="G4" s="125"/>
      <c r="H4" s="125"/>
      <c r="I4" s="126"/>
      <c r="J4" s="127"/>
    </row>
    <row r="5" spans="1:11" s="3" customFormat="1" x14ac:dyDescent="0.25">
      <c r="A5" s="15" t="s">
        <v>27</v>
      </c>
      <c r="B5" s="7" t="s">
        <v>28</v>
      </c>
      <c r="C5" s="28" t="s">
        <v>174</v>
      </c>
      <c r="D5" s="29">
        <v>2023</v>
      </c>
      <c r="E5" s="121">
        <v>45863</v>
      </c>
      <c r="F5" s="8" t="s">
        <v>34</v>
      </c>
      <c r="G5" s="7" t="s">
        <v>180</v>
      </c>
      <c r="H5" s="30">
        <v>827115</v>
      </c>
      <c r="I5" s="30"/>
      <c r="J5" s="8"/>
    </row>
    <row r="6" spans="1:11" s="3" customFormat="1" ht="31.5" x14ac:dyDescent="0.25">
      <c r="A6" s="15" t="s">
        <v>10</v>
      </c>
      <c r="B6" s="7" t="s">
        <v>13</v>
      </c>
      <c r="C6" s="120">
        <v>2023</v>
      </c>
      <c r="D6" s="28">
        <v>2023</v>
      </c>
      <c r="E6" s="121">
        <v>45864</v>
      </c>
      <c r="F6" s="8" t="s">
        <v>34</v>
      </c>
      <c r="G6" s="7" t="s">
        <v>181</v>
      </c>
      <c r="H6" s="104">
        <v>461565</v>
      </c>
      <c r="I6" s="104" t="s">
        <v>168</v>
      </c>
      <c r="J6" s="8"/>
    </row>
    <row r="7" spans="1:11" s="3" customFormat="1" ht="31.5" x14ac:dyDescent="0.25">
      <c r="A7" s="15" t="s">
        <v>14</v>
      </c>
      <c r="B7" s="7" t="s">
        <v>15</v>
      </c>
      <c r="C7" s="28">
        <v>2026</v>
      </c>
      <c r="D7" s="28">
        <v>2026</v>
      </c>
      <c r="E7" s="121">
        <v>46230</v>
      </c>
      <c r="F7" s="8" t="s">
        <v>35</v>
      </c>
      <c r="G7" s="7"/>
      <c r="H7" s="104">
        <v>795030</v>
      </c>
      <c r="I7" s="30"/>
      <c r="J7" s="8" t="s">
        <v>164</v>
      </c>
    </row>
    <row r="8" spans="1:11" ht="31.5" x14ac:dyDescent="0.25">
      <c r="A8" s="16" t="s">
        <v>11</v>
      </c>
      <c r="B8" s="5" t="s">
        <v>9</v>
      </c>
      <c r="C8" s="28">
        <v>2026</v>
      </c>
      <c r="D8" s="28">
        <v>2026</v>
      </c>
      <c r="E8" s="121">
        <v>46231</v>
      </c>
      <c r="F8" s="6" t="s">
        <v>34</v>
      </c>
      <c r="G8" s="5"/>
      <c r="H8" s="106">
        <v>755235</v>
      </c>
      <c r="I8" s="105"/>
      <c r="J8" s="6" t="s">
        <v>164</v>
      </c>
    </row>
    <row r="9" spans="1:11" x14ac:dyDescent="0.25">
      <c r="A9" s="16" t="s">
        <v>12</v>
      </c>
      <c r="B9" s="5" t="s">
        <v>8</v>
      </c>
      <c r="C9" s="120">
        <v>2023</v>
      </c>
      <c r="D9" s="29">
        <v>2024</v>
      </c>
      <c r="E9" s="121">
        <v>45867</v>
      </c>
      <c r="F9" s="6" t="s">
        <v>34</v>
      </c>
      <c r="G9" s="5" t="s">
        <v>180</v>
      </c>
      <c r="H9" s="104">
        <v>681445</v>
      </c>
      <c r="I9" s="104" t="s">
        <v>168</v>
      </c>
      <c r="J9" s="6"/>
      <c r="K9" s="1">
        <f>SUM(H5:H9)</f>
        <v>3520390</v>
      </c>
    </row>
    <row r="10" spans="1:11" x14ac:dyDescent="0.25">
      <c r="A10" s="125" t="s">
        <v>7</v>
      </c>
      <c r="B10" s="125"/>
      <c r="C10" s="125"/>
      <c r="D10" s="125"/>
      <c r="E10" s="125"/>
      <c r="F10" s="125"/>
      <c r="G10" s="125"/>
      <c r="H10" s="125"/>
      <c r="I10" s="125"/>
      <c r="J10" s="125"/>
    </row>
    <row r="11" spans="1:11" s="3" customFormat="1" x14ac:dyDescent="0.25">
      <c r="A11" s="15" t="s">
        <v>25</v>
      </c>
      <c r="B11" s="7" t="s">
        <v>26</v>
      </c>
      <c r="C11" s="28" t="s">
        <v>175</v>
      </c>
      <c r="D11" s="29">
        <v>2022</v>
      </c>
      <c r="E11" s="121">
        <v>45867</v>
      </c>
      <c r="F11" s="8" t="s">
        <v>34</v>
      </c>
      <c r="G11" s="7" t="s">
        <v>180</v>
      </c>
      <c r="H11" s="30">
        <v>1201383</v>
      </c>
      <c r="I11" s="30"/>
      <c r="J11" s="8"/>
    </row>
    <row r="12" spans="1:11" s="3" customFormat="1" ht="31.5" x14ac:dyDescent="0.25">
      <c r="A12" s="15" t="s">
        <v>21</v>
      </c>
      <c r="B12" s="7" t="s">
        <v>22</v>
      </c>
      <c r="C12" s="28">
        <v>1999</v>
      </c>
      <c r="D12" s="29">
        <v>2023</v>
      </c>
      <c r="E12" s="121">
        <v>45868</v>
      </c>
      <c r="F12" s="8" t="s">
        <v>34</v>
      </c>
      <c r="G12" s="7" t="s">
        <v>180</v>
      </c>
      <c r="H12" s="30">
        <v>1161838</v>
      </c>
      <c r="I12" s="30"/>
      <c r="J12" s="8"/>
    </row>
    <row r="13" spans="1:11" s="3" customFormat="1" ht="31.5" x14ac:dyDescent="0.25">
      <c r="A13" s="15" t="s">
        <v>16</v>
      </c>
      <c r="B13" s="7" t="s">
        <v>18</v>
      </c>
      <c r="C13" s="120">
        <v>1997</v>
      </c>
      <c r="D13" s="29">
        <v>2022</v>
      </c>
      <c r="E13" s="121">
        <v>45869</v>
      </c>
      <c r="F13" s="8" t="s">
        <v>36</v>
      </c>
      <c r="G13" s="123" t="s">
        <v>183</v>
      </c>
      <c r="H13" s="30">
        <v>172616</v>
      </c>
      <c r="I13" s="30"/>
      <c r="J13" s="8"/>
    </row>
    <row r="14" spans="1:11" s="3" customFormat="1" ht="31.5" x14ac:dyDescent="0.25">
      <c r="A14" s="15" t="s">
        <v>29</v>
      </c>
      <c r="B14" s="7" t="s">
        <v>30</v>
      </c>
      <c r="C14" s="28">
        <v>1997</v>
      </c>
      <c r="D14" s="29">
        <v>2022</v>
      </c>
      <c r="E14" s="121">
        <v>45870</v>
      </c>
      <c r="F14" s="8" t="s">
        <v>34</v>
      </c>
      <c r="G14" s="7" t="s">
        <v>180</v>
      </c>
      <c r="H14" s="30">
        <v>1904481</v>
      </c>
      <c r="I14" s="30"/>
      <c r="J14" s="8"/>
    </row>
    <row r="15" spans="1:11" s="3" customFormat="1" ht="31.5" x14ac:dyDescent="0.25">
      <c r="A15" s="15" t="s">
        <v>31</v>
      </c>
      <c r="B15" s="7" t="s">
        <v>32</v>
      </c>
      <c r="C15" s="120">
        <v>2024</v>
      </c>
      <c r="D15" s="28">
        <v>2024</v>
      </c>
      <c r="E15" s="121">
        <v>45871</v>
      </c>
      <c r="F15" s="8" t="s">
        <v>34</v>
      </c>
      <c r="G15" s="7" t="s">
        <v>180</v>
      </c>
      <c r="H15" s="106">
        <v>990869</v>
      </c>
      <c r="I15" s="106" t="s">
        <v>168</v>
      </c>
      <c r="J15" s="8"/>
    </row>
    <row r="16" spans="1:11" s="3" customFormat="1" x14ac:dyDescent="0.25">
      <c r="A16" s="15" t="s">
        <v>23</v>
      </c>
      <c r="B16" s="7" t="s">
        <v>24</v>
      </c>
      <c r="C16" s="28" t="s">
        <v>176</v>
      </c>
      <c r="D16" s="28">
        <v>2023</v>
      </c>
      <c r="E16" s="121">
        <v>45872</v>
      </c>
      <c r="F16" s="8" t="s">
        <v>34</v>
      </c>
      <c r="G16" s="7" t="s">
        <v>180</v>
      </c>
      <c r="H16" s="30">
        <v>1709771</v>
      </c>
      <c r="I16" s="30"/>
      <c r="J16" s="8"/>
    </row>
    <row r="17" spans="1:12" ht="31.5" x14ac:dyDescent="0.25">
      <c r="A17" s="16" t="s">
        <v>17</v>
      </c>
      <c r="B17" s="5" t="s">
        <v>5</v>
      </c>
      <c r="C17" s="120">
        <v>2022</v>
      </c>
      <c r="D17" s="28">
        <v>2022</v>
      </c>
      <c r="E17" s="121">
        <v>45873</v>
      </c>
      <c r="F17" s="6" t="s">
        <v>34</v>
      </c>
      <c r="G17" s="5" t="s">
        <v>182</v>
      </c>
      <c r="H17" s="30">
        <v>1395247</v>
      </c>
      <c r="I17" s="30"/>
      <c r="J17" s="6"/>
    </row>
    <row r="18" spans="1:12" ht="31.5" x14ac:dyDescent="0.25">
      <c r="A18" s="16" t="s">
        <v>19</v>
      </c>
      <c r="B18" s="5" t="s">
        <v>20</v>
      </c>
      <c r="C18" s="120" t="s">
        <v>177</v>
      </c>
      <c r="D18" s="29">
        <v>2023</v>
      </c>
      <c r="E18" s="121">
        <v>45874</v>
      </c>
      <c r="F18" s="6" t="s">
        <v>34</v>
      </c>
      <c r="G18" s="5" t="s">
        <v>180</v>
      </c>
      <c r="H18" s="30">
        <v>1283533</v>
      </c>
      <c r="I18" s="30"/>
      <c r="J18" s="6"/>
      <c r="K18" s="1">
        <f>SUM(H11:H18)</f>
        <v>9819738</v>
      </c>
    </row>
    <row r="19" spans="1:12" x14ac:dyDescent="0.25">
      <c r="A19" s="31"/>
      <c r="B19" s="32"/>
      <c r="C19" s="32"/>
      <c r="D19" s="32"/>
      <c r="E19" s="32"/>
      <c r="F19" s="33"/>
      <c r="G19" s="32"/>
      <c r="H19" s="33"/>
      <c r="I19" s="33"/>
      <c r="J19" s="34"/>
      <c r="K19" s="116" t="s">
        <v>96</v>
      </c>
      <c r="L19" s="116"/>
    </row>
    <row r="20" spans="1:12" x14ac:dyDescent="0.25">
      <c r="A20" s="128" t="s">
        <v>38</v>
      </c>
      <c r="B20" s="129"/>
      <c r="C20" s="129"/>
      <c r="D20" s="129"/>
      <c r="E20" s="129"/>
      <c r="F20" s="129"/>
      <c r="G20" s="129"/>
      <c r="H20" s="129"/>
      <c r="I20" s="129"/>
      <c r="J20" s="130"/>
      <c r="K20" s="116">
        <f>+K18*0.4+K9*0.3</f>
        <v>4984012.2</v>
      </c>
      <c r="L20" s="116">
        <f>+K20*0.1</f>
        <v>498401.22000000003</v>
      </c>
    </row>
    <row r="21" spans="1:12" x14ac:dyDescent="0.25">
      <c r="A21" s="36" t="s">
        <v>39</v>
      </c>
      <c r="B21" s="32" t="s">
        <v>40</v>
      </c>
      <c r="C21" s="119">
        <v>2026</v>
      </c>
      <c r="D21" s="35">
        <v>2026</v>
      </c>
      <c r="E21" s="121">
        <v>46604</v>
      </c>
      <c r="F21" s="33"/>
      <c r="G21" s="32"/>
      <c r="H21" s="118">
        <v>2510535</v>
      </c>
      <c r="I21" s="101"/>
      <c r="J21" s="34" t="s">
        <v>164</v>
      </c>
    </row>
    <row r="22" spans="1:12" x14ac:dyDescent="0.25">
      <c r="A22" s="31"/>
      <c r="B22" s="32"/>
      <c r="C22" s="32"/>
      <c r="D22" s="32"/>
      <c r="E22" s="32"/>
      <c r="F22" s="33"/>
      <c r="G22" s="32"/>
      <c r="H22" s="33"/>
      <c r="I22" s="33"/>
      <c r="J22" s="34"/>
    </row>
    <row r="23" spans="1:12" x14ac:dyDescent="0.25">
      <c r="A23" s="5"/>
      <c r="B23" s="5"/>
      <c r="C23" s="5"/>
      <c r="D23" s="5"/>
      <c r="E23" s="5"/>
      <c r="F23" s="6"/>
      <c r="G23" s="5"/>
      <c r="H23" s="6" t="s">
        <v>163</v>
      </c>
      <c r="I23" s="6"/>
      <c r="J23" s="6"/>
    </row>
    <row r="24" spans="1:12" x14ac:dyDescent="0.25">
      <c r="A24" s="5"/>
      <c r="B24" s="5"/>
      <c r="C24" s="5"/>
      <c r="D24" s="5"/>
      <c r="E24" s="5"/>
      <c r="F24" s="6"/>
      <c r="G24" s="5"/>
      <c r="H24" s="6"/>
      <c r="I24" s="6"/>
      <c r="J24" s="6"/>
    </row>
    <row r="25" spans="1:12" ht="16.5" thickBot="1" x14ac:dyDescent="0.3">
      <c r="A25" s="11"/>
      <c r="B25" s="12"/>
      <c r="C25" s="12"/>
      <c r="D25" s="12"/>
      <c r="E25" s="12"/>
      <c r="F25" s="13"/>
      <c r="G25" s="12"/>
      <c r="H25" s="13"/>
      <c r="I25" s="115"/>
      <c r="J25" s="14"/>
    </row>
    <row r="26" spans="1:12" x14ac:dyDescent="0.25">
      <c r="A26" s="9"/>
      <c r="B26" s="9"/>
      <c r="C26" s="9"/>
      <c r="D26" s="9"/>
      <c r="E26" s="9"/>
      <c r="F26" s="10"/>
      <c r="G26" s="9"/>
      <c r="H26" s="10"/>
      <c r="I26" s="10"/>
      <c r="J26" s="10"/>
    </row>
    <row r="27" spans="1:12" x14ac:dyDescent="0.25">
      <c r="A27" s="5"/>
      <c r="B27" s="5"/>
      <c r="C27" s="5"/>
      <c r="D27" s="5"/>
      <c r="E27" s="5"/>
      <c r="F27" s="6"/>
      <c r="G27" s="5"/>
      <c r="H27" s="6"/>
      <c r="I27" s="6"/>
      <c r="J27" s="6"/>
    </row>
  </sheetData>
  <mergeCells count="3">
    <mergeCell ref="A4:J4"/>
    <mergeCell ref="A10:J10"/>
    <mergeCell ref="A20:J20"/>
  </mergeCell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F1289-5954-4799-A561-96231F81EF4E}">
  <dimension ref="A1:L18"/>
  <sheetViews>
    <sheetView topLeftCell="A4" workbookViewId="0">
      <selection activeCell="A12" sqref="A12"/>
    </sheetView>
  </sheetViews>
  <sheetFormatPr defaultRowHeight="15" x14ac:dyDescent="0.25"/>
  <cols>
    <col min="1" max="1" width="12.42578125" style="37" customWidth="1"/>
    <col min="2" max="2" width="19.28515625" style="40" customWidth="1"/>
    <col min="3" max="3" width="14.7109375" customWidth="1"/>
    <col min="4" max="4" width="10.5703125" customWidth="1"/>
    <col min="5" max="5" width="16.7109375" style="39" customWidth="1"/>
    <col min="6" max="6" width="14.7109375" style="39" customWidth="1"/>
    <col min="7" max="7" width="18.42578125" style="39" customWidth="1"/>
    <col min="8" max="8" width="15.42578125" style="39" customWidth="1"/>
    <col min="9" max="9" width="21.7109375" style="40" customWidth="1"/>
    <col min="10" max="10" width="15.5703125" style="40" customWidth="1"/>
    <col min="11" max="11" width="13" customWidth="1"/>
    <col min="12" max="12" width="28.5703125" customWidth="1"/>
  </cols>
  <sheetData>
    <row r="1" spans="1:12" ht="21" x14ac:dyDescent="0.35">
      <c r="B1" s="38"/>
      <c r="J1" s="131" t="s">
        <v>41</v>
      </c>
      <c r="K1" s="131"/>
    </row>
    <row r="2" spans="1:12" ht="21.75" thickBot="1" x14ac:dyDescent="0.4">
      <c r="C2" s="41" t="s">
        <v>42</v>
      </c>
    </row>
    <row r="3" spans="1:12" x14ac:dyDescent="0.25">
      <c r="E3" s="132" t="s">
        <v>43</v>
      </c>
      <c r="F3" s="133"/>
      <c r="G3" s="134"/>
    </row>
    <row r="4" spans="1:12" s="49" customFormat="1" ht="75" x14ac:dyDescent="0.25">
      <c r="A4" s="42" t="s">
        <v>44</v>
      </c>
      <c r="B4" s="43" t="s">
        <v>45</v>
      </c>
      <c r="C4" s="44" t="s">
        <v>46</v>
      </c>
      <c r="D4" s="44" t="s">
        <v>47</v>
      </c>
      <c r="E4" s="45" t="s">
        <v>48</v>
      </c>
      <c r="F4" s="43" t="s">
        <v>49</v>
      </c>
      <c r="G4" s="46" t="s">
        <v>50</v>
      </c>
      <c r="H4" s="47" t="s">
        <v>51</v>
      </c>
      <c r="I4" s="48" t="s">
        <v>52</v>
      </c>
      <c r="J4" s="48" t="s">
        <v>53</v>
      </c>
      <c r="K4" s="48" t="s">
        <v>54</v>
      </c>
      <c r="L4" s="43" t="s">
        <v>55</v>
      </c>
    </row>
    <row r="5" spans="1:12" ht="30.75" thickBot="1" x14ac:dyDescent="0.3">
      <c r="A5" s="117" t="s">
        <v>56</v>
      </c>
      <c r="B5" s="43" t="s">
        <v>57</v>
      </c>
      <c r="C5" s="44"/>
      <c r="D5" s="44"/>
      <c r="E5" s="51"/>
      <c r="F5" s="52"/>
      <c r="G5" s="53"/>
      <c r="H5" s="54"/>
      <c r="I5" s="55"/>
      <c r="J5" s="55"/>
      <c r="K5" s="56"/>
      <c r="L5" s="57"/>
    </row>
    <row r="6" spans="1:12" ht="60" x14ac:dyDescent="0.25">
      <c r="A6" s="117" t="s">
        <v>172</v>
      </c>
      <c r="B6" s="43" t="s">
        <v>169</v>
      </c>
      <c r="C6" s="70"/>
      <c r="D6" s="71" t="s">
        <v>69</v>
      </c>
      <c r="E6" s="55"/>
      <c r="F6" s="55"/>
      <c r="G6" s="55"/>
      <c r="H6" s="72"/>
      <c r="I6" s="43" t="s">
        <v>96</v>
      </c>
      <c r="J6" s="57"/>
    </row>
    <row r="7" spans="1:12" x14ac:dyDescent="0.25">
      <c r="B7" s="58" t="s">
        <v>58</v>
      </c>
      <c r="C7" s="59"/>
      <c r="D7" s="60"/>
      <c r="E7" s="61"/>
      <c r="F7" s="61"/>
      <c r="G7" s="61"/>
      <c r="H7" s="62"/>
    </row>
    <row r="8" spans="1:12" x14ac:dyDescent="0.25">
      <c r="B8" s="63" t="s">
        <v>59</v>
      </c>
      <c r="C8" s="64"/>
      <c r="D8" s="64"/>
      <c r="E8" s="65"/>
      <c r="F8" s="65"/>
      <c r="G8" s="65"/>
      <c r="H8" s="66"/>
      <c r="I8" s="64"/>
      <c r="J8" s="64"/>
    </row>
    <row r="9" spans="1:12" x14ac:dyDescent="0.25">
      <c r="B9" s="67"/>
      <c r="C9" s="64"/>
      <c r="D9" s="64"/>
      <c r="E9" s="65"/>
      <c r="F9" s="65"/>
      <c r="G9" s="65"/>
      <c r="H9" s="66"/>
      <c r="I9" s="64"/>
      <c r="J9" s="64"/>
    </row>
    <row r="10" spans="1:12" s="68" customFormat="1" ht="75.75" x14ac:dyDescent="0.3">
      <c r="A10" s="42" t="s">
        <v>44</v>
      </c>
      <c r="B10" s="43" t="s">
        <v>60</v>
      </c>
      <c r="C10" s="43" t="s">
        <v>61</v>
      </c>
      <c r="D10" s="43" t="s">
        <v>62</v>
      </c>
      <c r="E10" s="48" t="s">
        <v>63</v>
      </c>
      <c r="F10" s="48" t="s">
        <v>52</v>
      </c>
      <c r="G10" s="48" t="s">
        <v>53</v>
      </c>
      <c r="H10" s="48" t="s">
        <v>64</v>
      </c>
      <c r="I10" s="43" t="s">
        <v>65</v>
      </c>
      <c r="J10" s="43" t="s">
        <v>55</v>
      </c>
      <c r="L10" s="69" t="s">
        <v>66</v>
      </c>
    </row>
    <row r="11" spans="1:12" ht="60" x14ac:dyDescent="0.25">
      <c r="A11" s="50" t="s">
        <v>67</v>
      </c>
      <c r="B11" s="43" t="s">
        <v>68</v>
      </c>
      <c r="C11" s="70"/>
      <c r="D11" s="71" t="s">
        <v>69</v>
      </c>
      <c r="E11" s="55"/>
      <c r="F11" s="55"/>
      <c r="G11" s="55"/>
      <c r="H11" s="72"/>
      <c r="I11" s="43" t="s">
        <v>70</v>
      </c>
      <c r="J11" s="57"/>
    </row>
    <row r="12" spans="1:12" ht="30" x14ac:dyDescent="0.25">
      <c r="A12" s="117" t="s">
        <v>71</v>
      </c>
      <c r="B12" s="43" t="s">
        <v>170</v>
      </c>
      <c r="C12" s="70"/>
      <c r="D12" s="71" t="s">
        <v>69</v>
      </c>
      <c r="E12" s="55"/>
      <c r="F12" s="55"/>
      <c r="G12" s="55"/>
      <c r="H12" s="72"/>
      <c r="I12" s="43" t="s">
        <v>72</v>
      </c>
      <c r="J12" s="57"/>
    </row>
    <row r="13" spans="1:12" x14ac:dyDescent="0.25">
      <c r="H13" s="73"/>
    </row>
    <row r="14" spans="1:12" x14ac:dyDescent="0.25">
      <c r="H14" s="73"/>
    </row>
    <row r="15" spans="1:12" x14ac:dyDescent="0.25">
      <c r="H15" s="73"/>
    </row>
    <row r="16" spans="1:12" x14ac:dyDescent="0.25">
      <c r="H16" s="73"/>
    </row>
    <row r="17" spans="8:8" x14ac:dyDescent="0.25">
      <c r="H17" s="73"/>
    </row>
    <row r="18" spans="8:8" x14ac:dyDescent="0.25">
      <c r="H18" s="73"/>
    </row>
  </sheetData>
  <mergeCells count="2">
    <mergeCell ref="J1:K1"/>
    <mergeCell ref="E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3917-2100-4398-B6C3-A79C59C9A1B4}">
  <dimension ref="A1:I19"/>
  <sheetViews>
    <sheetView workbookViewId="0">
      <selection activeCell="A18" sqref="A18"/>
    </sheetView>
  </sheetViews>
  <sheetFormatPr defaultRowHeight="15" x14ac:dyDescent="0.25"/>
  <cols>
    <col min="1" max="1" width="30.140625" customWidth="1"/>
    <col min="2" max="2" width="9.85546875" bestFit="1" customWidth="1"/>
    <col min="3" max="4" width="9.42578125" customWidth="1"/>
    <col min="5" max="5" width="9.5703125" customWidth="1"/>
    <col min="6" max="6" width="16.85546875" customWidth="1"/>
    <col min="7" max="8" width="17.85546875" customWidth="1"/>
    <col min="9" max="9" width="14.28515625" customWidth="1"/>
  </cols>
  <sheetData>
    <row r="1" spans="1:9" ht="18.75" x14ac:dyDescent="0.3">
      <c r="A1" s="74" t="s">
        <v>73</v>
      </c>
      <c r="I1" s="75" t="s">
        <v>74</v>
      </c>
    </row>
    <row r="2" spans="1:9" ht="18.75" x14ac:dyDescent="0.3">
      <c r="A2" s="76" t="s">
        <v>75</v>
      </c>
      <c r="B2" s="76"/>
    </row>
    <row r="3" spans="1:9" x14ac:dyDescent="0.25">
      <c r="A3" s="37" t="s">
        <v>76</v>
      </c>
      <c r="B3" s="37"/>
    </row>
    <row r="4" spans="1:9" ht="60" x14ac:dyDescent="0.25">
      <c r="A4" s="16" t="s">
        <v>77</v>
      </c>
      <c r="B4" s="43" t="s">
        <v>48</v>
      </c>
      <c r="C4" s="48" t="s">
        <v>78</v>
      </c>
      <c r="D4" s="48" t="s">
        <v>79</v>
      </c>
      <c r="E4" s="48" t="s">
        <v>62</v>
      </c>
      <c r="F4" s="48" t="s">
        <v>80</v>
      </c>
      <c r="G4" s="48" t="s">
        <v>52</v>
      </c>
      <c r="H4" s="48" t="s">
        <v>53</v>
      </c>
      <c r="I4" s="48" t="s">
        <v>64</v>
      </c>
    </row>
    <row r="5" spans="1:9" x14ac:dyDescent="0.25">
      <c r="A5" s="70" t="s">
        <v>109</v>
      </c>
      <c r="B5" s="70"/>
      <c r="C5" s="70"/>
      <c r="D5" s="70"/>
      <c r="E5" s="70"/>
      <c r="F5" s="70"/>
      <c r="G5" s="70"/>
      <c r="H5" s="70"/>
      <c r="I5" s="70"/>
    </row>
    <row r="6" spans="1:9" x14ac:dyDescent="0.25">
      <c r="A6" s="70" t="s">
        <v>110</v>
      </c>
      <c r="B6" s="70"/>
      <c r="C6" s="70"/>
      <c r="D6" s="70"/>
      <c r="E6" s="70"/>
      <c r="F6" s="70"/>
      <c r="G6" s="70"/>
      <c r="H6" s="70"/>
      <c r="I6" s="70"/>
    </row>
    <row r="7" spans="1:9" x14ac:dyDescent="0.25">
      <c r="A7" s="70" t="s">
        <v>111</v>
      </c>
      <c r="B7" s="70"/>
      <c r="C7" s="70"/>
      <c r="D7" s="70"/>
      <c r="E7" s="70"/>
      <c r="F7" s="70"/>
      <c r="G7" s="70"/>
      <c r="H7" s="70"/>
      <c r="I7" s="70"/>
    </row>
    <row r="8" spans="1:9" x14ac:dyDescent="0.25">
      <c r="A8" s="70" t="s">
        <v>112</v>
      </c>
      <c r="B8" s="70"/>
      <c r="C8" s="70"/>
      <c r="D8" s="70"/>
      <c r="E8" s="70"/>
      <c r="F8" s="70"/>
      <c r="G8" s="70"/>
      <c r="H8" s="70"/>
      <c r="I8" s="70"/>
    </row>
    <row r="9" spans="1:9" x14ac:dyDescent="0.25">
      <c r="A9" s="70" t="s">
        <v>113</v>
      </c>
      <c r="B9" s="70"/>
      <c r="C9" s="70"/>
      <c r="D9" s="70"/>
      <c r="E9" s="70"/>
      <c r="F9" s="70"/>
      <c r="G9" s="70"/>
      <c r="H9" s="70"/>
      <c r="I9" s="70"/>
    </row>
    <row r="10" spans="1:9" x14ac:dyDescent="0.25">
      <c r="A10" s="70" t="s">
        <v>114</v>
      </c>
      <c r="B10" s="70"/>
      <c r="C10" s="70"/>
      <c r="D10" s="70"/>
      <c r="E10" s="70"/>
      <c r="F10" s="70"/>
      <c r="G10" s="70"/>
      <c r="H10" s="70"/>
      <c r="I10" s="70"/>
    </row>
    <row r="11" spans="1:9" x14ac:dyDescent="0.25">
      <c r="A11" s="70" t="s">
        <v>115</v>
      </c>
      <c r="B11" s="70"/>
      <c r="C11" s="70"/>
      <c r="D11" s="70"/>
      <c r="E11" s="70"/>
      <c r="F11" s="70"/>
      <c r="G11" s="70"/>
      <c r="H11" s="70"/>
      <c r="I11" s="70"/>
    </row>
    <row r="12" spans="1:9" x14ac:dyDescent="0.25">
      <c r="A12" s="70" t="s">
        <v>116</v>
      </c>
      <c r="B12" s="70"/>
      <c r="C12" s="70"/>
      <c r="D12" s="70"/>
      <c r="E12" s="70"/>
      <c r="F12" s="70"/>
      <c r="G12" s="70"/>
      <c r="H12" s="70"/>
      <c r="I12" s="70"/>
    </row>
    <row r="13" spans="1:9" x14ac:dyDescent="0.25">
      <c r="A13" s="70" t="s">
        <v>117</v>
      </c>
      <c r="B13" s="70"/>
      <c r="C13" s="70"/>
      <c r="D13" s="70"/>
      <c r="E13" s="70"/>
      <c r="F13" s="70"/>
      <c r="G13" s="70"/>
      <c r="H13" s="70"/>
      <c r="I13" s="70"/>
    </row>
    <row r="14" spans="1:9" x14ac:dyDescent="0.25">
      <c r="A14" s="70" t="s">
        <v>118</v>
      </c>
      <c r="B14" s="70"/>
      <c r="C14" s="70"/>
      <c r="D14" s="70"/>
      <c r="E14" s="70"/>
      <c r="F14" s="70"/>
      <c r="G14" s="70"/>
      <c r="H14" s="70"/>
      <c r="I14" s="70"/>
    </row>
    <row r="15" spans="1:9" x14ac:dyDescent="0.25">
      <c r="A15" s="70" t="s">
        <v>119</v>
      </c>
      <c r="B15" s="70"/>
      <c r="C15" s="70"/>
      <c r="D15" s="70"/>
      <c r="E15" s="70"/>
      <c r="F15" s="70"/>
      <c r="G15" s="70"/>
      <c r="H15" s="70"/>
      <c r="I15" s="70"/>
    </row>
    <row r="16" spans="1:9" x14ac:dyDescent="0.25">
      <c r="A16" s="70" t="s">
        <v>120</v>
      </c>
      <c r="B16" s="70"/>
      <c r="C16" s="70"/>
      <c r="D16" s="70"/>
      <c r="E16" s="70"/>
      <c r="F16" s="70"/>
      <c r="G16" s="70"/>
      <c r="H16" s="70"/>
      <c r="I16" s="70"/>
    </row>
    <row r="17" spans="1:9" x14ac:dyDescent="0.25">
      <c r="A17" s="70" t="s">
        <v>121</v>
      </c>
      <c r="B17" s="70"/>
      <c r="C17" s="70"/>
      <c r="D17" s="70"/>
      <c r="E17" s="70"/>
      <c r="F17" s="70"/>
      <c r="G17" s="70"/>
      <c r="H17" s="70"/>
      <c r="I17" s="70"/>
    </row>
    <row r="18" spans="1:9" x14ac:dyDescent="0.25">
      <c r="A18" s="70" t="s">
        <v>39</v>
      </c>
      <c r="B18" s="70"/>
      <c r="C18" s="70"/>
      <c r="D18" s="70"/>
      <c r="E18" s="70"/>
      <c r="F18" s="70"/>
      <c r="G18" s="70"/>
      <c r="H18" s="70"/>
      <c r="I18" s="70"/>
    </row>
    <row r="19" spans="1:9" x14ac:dyDescent="0.25">
      <c r="A19" s="70"/>
      <c r="B19" s="70"/>
      <c r="C19" s="70"/>
      <c r="D19" s="70"/>
      <c r="E19" s="70"/>
      <c r="F19" s="70"/>
      <c r="G19" s="70"/>
      <c r="H19" s="70"/>
      <c r="I19" s="7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D1738-BEFE-4698-98DD-EB684FD88193}">
  <dimension ref="A1:M33"/>
  <sheetViews>
    <sheetView workbookViewId="0">
      <selection activeCell="H38" sqref="H38"/>
    </sheetView>
  </sheetViews>
  <sheetFormatPr defaultRowHeight="15" x14ac:dyDescent="0.25"/>
  <cols>
    <col min="1" max="1" width="33.140625" customWidth="1"/>
    <col min="2" max="2" width="47.140625" customWidth="1"/>
  </cols>
  <sheetData>
    <row r="1" spans="1:13" x14ac:dyDescent="0.25">
      <c r="C1" s="77" t="s">
        <v>81</v>
      </c>
    </row>
    <row r="3" spans="1:13" ht="15.75" x14ac:dyDescent="0.25">
      <c r="A3" s="139" t="s">
        <v>82</v>
      </c>
      <c r="B3" s="139"/>
    </row>
    <row r="4" spans="1:13" ht="15.75" x14ac:dyDescent="0.25">
      <c r="A4" s="140" t="s">
        <v>83</v>
      </c>
      <c r="B4" s="140"/>
      <c r="C4" s="140"/>
      <c r="D4" s="140"/>
      <c r="E4" s="140"/>
      <c r="F4" s="140"/>
    </row>
    <row r="5" spans="1:13" ht="15.75" thickBot="1" x14ac:dyDescent="0.3"/>
    <row r="6" spans="1:13" ht="32.25" thickBot="1" x14ac:dyDescent="0.3">
      <c r="A6" s="78" t="s">
        <v>84</v>
      </c>
      <c r="B6" s="79" t="s">
        <v>85</v>
      </c>
    </row>
    <row r="7" spans="1:13" ht="16.5" thickBot="1" x14ac:dyDescent="0.3">
      <c r="A7" s="80" t="s">
        <v>86</v>
      </c>
      <c r="B7" s="81" t="s">
        <v>87</v>
      </c>
    </row>
    <row r="8" spans="1:13" ht="16.5" thickBot="1" x14ac:dyDescent="0.3">
      <c r="A8" s="80" t="s">
        <v>88</v>
      </c>
      <c r="B8" s="81" t="s">
        <v>89</v>
      </c>
    </row>
    <row r="9" spans="1:13" ht="16.5" thickBot="1" x14ac:dyDescent="0.3">
      <c r="A9" s="80" t="s">
        <v>90</v>
      </c>
      <c r="B9" s="81" t="s">
        <v>91</v>
      </c>
    </row>
    <row r="10" spans="1:13" ht="16.5" thickBot="1" x14ac:dyDescent="0.3">
      <c r="A10" s="80" t="s">
        <v>92</v>
      </c>
      <c r="B10" s="81" t="s">
        <v>93</v>
      </c>
    </row>
    <row r="11" spans="1:13" ht="32.25" thickBot="1" x14ac:dyDescent="0.3">
      <c r="A11" s="80" t="s">
        <v>94</v>
      </c>
      <c r="B11" s="81" t="s">
        <v>95</v>
      </c>
      <c r="M11" t="s">
        <v>96</v>
      </c>
    </row>
    <row r="12" spans="1:13" ht="16.5" thickBot="1" x14ac:dyDescent="0.3">
      <c r="A12" s="80" t="s">
        <v>97</v>
      </c>
      <c r="B12" s="81" t="s">
        <v>98</v>
      </c>
    </row>
    <row r="13" spans="1:13" ht="32.25" thickBot="1" x14ac:dyDescent="0.3">
      <c r="A13" s="80" t="s">
        <v>99</v>
      </c>
      <c r="B13" s="81" t="s">
        <v>100</v>
      </c>
    </row>
    <row r="15" spans="1:13" ht="15.75" x14ac:dyDescent="0.25">
      <c r="A15" s="141" t="s">
        <v>101</v>
      </c>
      <c r="B15" s="142"/>
    </row>
    <row r="17" spans="1:4" x14ac:dyDescent="0.25">
      <c r="A17" s="137" t="s">
        <v>102</v>
      </c>
      <c r="B17" s="137"/>
    </row>
    <row r="18" spans="1:4" x14ac:dyDescent="0.25">
      <c r="A18" s="137"/>
      <c r="B18" s="137"/>
    </row>
    <row r="20" spans="1:4" ht="15.75" x14ac:dyDescent="0.25">
      <c r="A20" s="141" t="s">
        <v>103</v>
      </c>
      <c r="B20" s="142"/>
    </row>
    <row r="21" spans="1:4" ht="15.75" x14ac:dyDescent="0.25">
      <c r="A21" s="135" t="s">
        <v>104</v>
      </c>
      <c r="B21" s="136"/>
    </row>
    <row r="22" spans="1:4" ht="15.75" x14ac:dyDescent="0.25">
      <c r="A22" s="135" t="s">
        <v>105</v>
      </c>
      <c r="B22" s="136"/>
    </row>
    <row r="24" spans="1:4" x14ac:dyDescent="0.25">
      <c r="A24" s="137" t="s">
        <v>106</v>
      </c>
      <c r="B24" s="137"/>
    </row>
    <row r="25" spans="1:4" x14ac:dyDescent="0.25">
      <c r="A25" s="137"/>
      <c r="B25" s="137"/>
    </row>
    <row r="27" spans="1:4" x14ac:dyDescent="0.25">
      <c r="A27" s="138" t="s">
        <v>107</v>
      </c>
      <c r="B27" s="138"/>
      <c r="C27" s="138"/>
      <c r="D27" s="138"/>
    </row>
    <row r="28" spans="1:4" x14ac:dyDescent="0.25">
      <c r="A28" s="138"/>
      <c r="B28" s="138"/>
      <c r="C28" s="138"/>
      <c r="D28" s="138"/>
    </row>
    <row r="29" spans="1:4" x14ac:dyDescent="0.25">
      <c r="A29" s="138"/>
      <c r="B29" s="138"/>
      <c r="C29" s="138"/>
      <c r="D29" s="138"/>
    </row>
    <row r="30" spans="1:4" x14ac:dyDescent="0.25">
      <c r="A30" s="138"/>
      <c r="B30" s="138"/>
      <c r="C30" s="138"/>
      <c r="D30" s="138"/>
    </row>
    <row r="31" spans="1:4" x14ac:dyDescent="0.25">
      <c r="A31" s="138" t="s">
        <v>108</v>
      </c>
      <c r="B31" s="138"/>
      <c r="C31" s="138"/>
      <c r="D31" s="138"/>
    </row>
    <row r="32" spans="1:4" hidden="1" x14ac:dyDescent="0.25">
      <c r="A32" s="138"/>
      <c r="B32" s="138"/>
      <c r="C32" s="138"/>
      <c r="D32" s="138"/>
    </row>
    <row r="33" spans="1:4" hidden="1" x14ac:dyDescent="0.25">
      <c r="A33" s="138"/>
      <c r="B33" s="138"/>
      <c r="C33" s="138"/>
      <c r="D33" s="138"/>
    </row>
  </sheetData>
  <mergeCells count="10">
    <mergeCell ref="A22:B22"/>
    <mergeCell ref="A24:B25"/>
    <mergeCell ref="A27:D30"/>
    <mergeCell ref="A31:D33"/>
    <mergeCell ref="A3:B3"/>
    <mergeCell ref="A4:F4"/>
    <mergeCell ref="A15:B15"/>
    <mergeCell ref="A17:B18"/>
    <mergeCell ref="A20:B20"/>
    <mergeCell ref="A21:B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9DBE-FC26-4F7D-A76B-DDB84E53D1EC}">
  <dimension ref="A1:L19"/>
  <sheetViews>
    <sheetView workbookViewId="0">
      <selection activeCell="B6" sqref="B6:J7"/>
    </sheetView>
  </sheetViews>
  <sheetFormatPr defaultColWidth="9.140625" defaultRowHeight="18.75" x14ac:dyDescent="0.25"/>
  <cols>
    <col min="1" max="1" width="35.85546875" style="86" bestFit="1" customWidth="1"/>
    <col min="2" max="2" width="20.85546875" style="86" bestFit="1" customWidth="1"/>
    <col min="3" max="3" width="7" style="86" bestFit="1" customWidth="1"/>
    <col min="4" max="4" width="23.85546875" style="86" bestFit="1" customWidth="1"/>
    <col min="5" max="5" width="9.28515625" style="86" bestFit="1" customWidth="1"/>
    <col min="6" max="6" width="16.28515625" style="86" bestFit="1" customWidth="1"/>
    <col min="7" max="7" width="21.140625" style="86" customWidth="1"/>
    <col min="8" max="8" width="27.140625" style="86" bestFit="1" customWidth="1"/>
    <col min="9" max="9" width="12.5703125" style="86" bestFit="1" customWidth="1"/>
    <col min="10" max="10" width="34.28515625" style="86" bestFit="1" customWidth="1"/>
    <col min="11" max="16384" width="9.140625" style="86"/>
  </cols>
  <sheetData>
    <row r="1" spans="1:12" x14ac:dyDescent="0.25">
      <c r="A1" s="82" t="s">
        <v>128</v>
      </c>
      <c r="B1" s="83" t="s">
        <v>122</v>
      </c>
      <c r="C1" s="83" t="s">
        <v>129</v>
      </c>
      <c r="D1" s="83" t="s">
        <v>139</v>
      </c>
      <c r="E1" s="83" t="s">
        <v>123</v>
      </c>
      <c r="F1" s="83" t="s">
        <v>130</v>
      </c>
      <c r="G1" s="83" t="s">
        <v>124</v>
      </c>
      <c r="H1" s="83" t="s">
        <v>125</v>
      </c>
      <c r="I1" s="83" t="s">
        <v>126</v>
      </c>
      <c r="J1" s="84" t="s">
        <v>127</v>
      </c>
      <c r="K1" s="85"/>
      <c r="L1" s="85"/>
    </row>
    <row r="2" spans="1:12" x14ac:dyDescent="0.25">
      <c r="A2" s="143" t="s">
        <v>6</v>
      </c>
      <c r="B2" s="144"/>
      <c r="C2" s="144"/>
      <c r="D2" s="144"/>
      <c r="E2" s="144"/>
      <c r="F2" s="144"/>
      <c r="G2" s="144"/>
      <c r="H2" s="144"/>
      <c r="I2" s="144"/>
      <c r="J2" s="145"/>
    </row>
    <row r="3" spans="1:12" x14ac:dyDescent="0.25">
      <c r="A3" s="87" t="s">
        <v>27</v>
      </c>
      <c r="B3" s="88" t="s">
        <v>154</v>
      </c>
      <c r="C3" s="93">
        <v>472</v>
      </c>
      <c r="D3" s="122">
        <v>45141</v>
      </c>
      <c r="E3" s="93">
        <v>20</v>
      </c>
      <c r="F3" s="122">
        <v>52474</v>
      </c>
      <c r="G3" s="92" t="s">
        <v>137</v>
      </c>
      <c r="H3" s="92"/>
      <c r="I3" s="92"/>
      <c r="J3" s="92"/>
    </row>
    <row r="4" spans="1:12" x14ac:dyDescent="0.25">
      <c r="A4" s="91" t="s">
        <v>27</v>
      </c>
      <c r="B4" s="92" t="s">
        <v>136</v>
      </c>
      <c r="C4" s="93">
        <v>74</v>
      </c>
      <c r="D4" s="122">
        <v>42229</v>
      </c>
      <c r="E4" s="93">
        <v>20</v>
      </c>
      <c r="F4" s="122">
        <v>49534</v>
      </c>
      <c r="G4" s="92" t="s">
        <v>137</v>
      </c>
      <c r="H4" s="92" t="s">
        <v>138</v>
      </c>
      <c r="I4" s="92" t="s">
        <v>140</v>
      </c>
      <c r="J4" s="88" t="s">
        <v>171</v>
      </c>
    </row>
    <row r="5" spans="1:12" x14ac:dyDescent="0.25">
      <c r="A5" s="94" t="s">
        <v>161</v>
      </c>
      <c r="B5" s="102" t="s">
        <v>165</v>
      </c>
      <c r="C5" s="103">
        <v>580</v>
      </c>
      <c r="D5" s="108">
        <v>45166</v>
      </c>
      <c r="E5" s="103">
        <v>20</v>
      </c>
      <c r="F5" s="108">
        <v>52474</v>
      </c>
      <c r="G5" s="103" t="s">
        <v>137</v>
      </c>
      <c r="H5" s="103" t="s">
        <v>145</v>
      </c>
      <c r="I5" s="103" t="s">
        <v>140</v>
      </c>
      <c r="J5" s="107"/>
    </row>
    <row r="6" spans="1:12" x14ac:dyDescent="0.25">
      <c r="A6" s="94" t="s">
        <v>14</v>
      </c>
      <c r="B6" s="151" t="s">
        <v>156</v>
      </c>
      <c r="C6" s="152"/>
      <c r="D6" s="152"/>
      <c r="E6" s="152"/>
      <c r="F6" s="152"/>
      <c r="G6" s="152"/>
      <c r="H6" s="152"/>
      <c r="I6" s="152"/>
      <c r="J6" s="153"/>
    </row>
    <row r="7" spans="1:12" x14ac:dyDescent="0.25">
      <c r="A7" s="94" t="s">
        <v>131</v>
      </c>
      <c r="B7" s="154"/>
      <c r="C7" s="155"/>
      <c r="D7" s="155"/>
      <c r="E7" s="155"/>
      <c r="F7" s="155"/>
      <c r="G7" s="155"/>
      <c r="H7" s="155"/>
      <c r="I7" s="155"/>
      <c r="J7" s="156"/>
    </row>
    <row r="8" spans="1:12" x14ac:dyDescent="0.25">
      <c r="A8" s="94" t="s">
        <v>162</v>
      </c>
      <c r="B8" s="109" t="s">
        <v>166</v>
      </c>
      <c r="C8" s="110">
        <v>526</v>
      </c>
      <c r="D8" s="111">
        <v>45295</v>
      </c>
      <c r="E8" s="110">
        <v>20</v>
      </c>
      <c r="F8" s="111">
        <v>52600</v>
      </c>
      <c r="G8" s="110" t="s">
        <v>137</v>
      </c>
      <c r="H8" s="110" t="s">
        <v>147</v>
      </c>
      <c r="I8" s="110" t="s">
        <v>135</v>
      </c>
      <c r="J8" s="107"/>
    </row>
    <row r="9" spans="1:12" x14ac:dyDescent="0.25">
      <c r="A9" s="143" t="s">
        <v>7</v>
      </c>
      <c r="B9" s="146"/>
      <c r="C9" s="146"/>
      <c r="D9" s="146"/>
      <c r="E9" s="146"/>
      <c r="F9" s="146"/>
      <c r="G9" s="146"/>
      <c r="H9" s="146"/>
      <c r="I9" s="146"/>
      <c r="J9" s="147"/>
    </row>
    <row r="10" spans="1:12" x14ac:dyDescent="0.25">
      <c r="A10" s="94" t="s">
        <v>132</v>
      </c>
      <c r="B10" s="88" t="s">
        <v>155</v>
      </c>
      <c r="C10" s="89">
        <v>612</v>
      </c>
      <c r="D10" s="90">
        <v>44792</v>
      </c>
      <c r="E10" s="95">
        <v>20</v>
      </c>
      <c r="F10" s="90">
        <v>52097</v>
      </c>
      <c r="G10" s="88" t="s">
        <v>137</v>
      </c>
      <c r="H10" s="92" t="s">
        <v>138</v>
      </c>
      <c r="I10" s="88" t="s">
        <v>135</v>
      </c>
      <c r="J10" s="88"/>
    </row>
    <row r="11" spans="1:12" x14ac:dyDescent="0.25">
      <c r="A11" s="94" t="s">
        <v>21</v>
      </c>
      <c r="B11" s="88" t="s">
        <v>141</v>
      </c>
      <c r="C11" s="89">
        <v>899</v>
      </c>
      <c r="D11" s="90">
        <v>45227</v>
      </c>
      <c r="E11" s="89">
        <v>20</v>
      </c>
      <c r="F11" s="90">
        <v>52532</v>
      </c>
      <c r="G11" s="88" t="s">
        <v>137</v>
      </c>
      <c r="H11" s="88" t="s">
        <v>142</v>
      </c>
      <c r="I11" s="88" t="s">
        <v>135</v>
      </c>
      <c r="J11" s="95"/>
    </row>
    <row r="12" spans="1:12" x14ac:dyDescent="0.25">
      <c r="A12" s="94" t="s">
        <v>16</v>
      </c>
      <c r="B12" s="95" t="s">
        <v>143</v>
      </c>
      <c r="C12" s="95">
        <v>852</v>
      </c>
      <c r="D12" s="96">
        <v>44885</v>
      </c>
      <c r="E12" s="95">
        <v>20</v>
      </c>
      <c r="F12" s="96">
        <v>52190</v>
      </c>
      <c r="G12" s="95" t="s">
        <v>137</v>
      </c>
      <c r="H12" s="95" t="s">
        <v>134</v>
      </c>
      <c r="I12" s="95" t="s">
        <v>135</v>
      </c>
      <c r="J12" s="95"/>
    </row>
    <row r="13" spans="1:12" x14ac:dyDescent="0.25">
      <c r="A13" s="94" t="s">
        <v>29</v>
      </c>
      <c r="B13" s="95" t="s">
        <v>146</v>
      </c>
      <c r="C13" s="95">
        <v>1000</v>
      </c>
      <c r="D13" s="96">
        <v>44791</v>
      </c>
      <c r="E13" s="95">
        <v>20</v>
      </c>
      <c r="F13" s="96">
        <v>52096</v>
      </c>
      <c r="G13" s="95" t="s">
        <v>137</v>
      </c>
      <c r="H13" s="95" t="s">
        <v>147</v>
      </c>
      <c r="I13" s="95" t="s">
        <v>135</v>
      </c>
      <c r="J13" s="88"/>
    </row>
    <row r="14" spans="1:12" x14ac:dyDescent="0.25">
      <c r="A14" s="94" t="s">
        <v>31</v>
      </c>
      <c r="B14" s="112" t="s">
        <v>167</v>
      </c>
      <c r="C14" s="113">
        <v>790</v>
      </c>
      <c r="D14" s="108">
        <v>45523</v>
      </c>
      <c r="E14" s="113">
        <v>20</v>
      </c>
      <c r="F14" s="108">
        <v>52828</v>
      </c>
      <c r="G14" s="113" t="s">
        <v>137</v>
      </c>
      <c r="H14" s="113" t="s">
        <v>147</v>
      </c>
      <c r="I14" s="110" t="s">
        <v>140</v>
      </c>
      <c r="J14" s="107"/>
    </row>
    <row r="15" spans="1:12" x14ac:dyDescent="0.25">
      <c r="A15" s="94" t="s">
        <v>23</v>
      </c>
      <c r="B15" s="97" t="s">
        <v>154</v>
      </c>
      <c r="C15" s="98" t="s">
        <v>157</v>
      </c>
      <c r="D15" s="98" t="s">
        <v>158</v>
      </c>
      <c r="E15" s="98" t="s">
        <v>151</v>
      </c>
      <c r="F15" s="98" t="s">
        <v>159</v>
      </c>
      <c r="G15" s="95" t="s">
        <v>137</v>
      </c>
      <c r="H15" s="98" t="s">
        <v>160</v>
      </c>
      <c r="I15" s="98" t="s">
        <v>135</v>
      </c>
      <c r="J15" s="99"/>
    </row>
    <row r="16" spans="1:12" x14ac:dyDescent="0.25">
      <c r="A16" s="94" t="s">
        <v>17</v>
      </c>
      <c r="B16" s="97" t="s">
        <v>149</v>
      </c>
      <c r="C16" s="98" t="s">
        <v>150</v>
      </c>
      <c r="D16" s="98" t="s">
        <v>152</v>
      </c>
      <c r="E16" s="98" t="s">
        <v>151</v>
      </c>
      <c r="F16" s="98" t="s">
        <v>153</v>
      </c>
      <c r="G16" s="98" t="s">
        <v>137</v>
      </c>
      <c r="H16" s="98" t="s">
        <v>145</v>
      </c>
      <c r="I16" s="98" t="s">
        <v>148</v>
      </c>
      <c r="J16" s="99"/>
    </row>
    <row r="17" spans="1:10" x14ac:dyDescent="0.25">
      <c r="A17" s="94" t="s">
        <v>19</v>
      </c>
      <c r="B17" s="95" t="s">
        <v>144</v>
      </c>
      <c r="C17" s="95">
        <v>919</v>
      </c>
      <c r="D17" s="96">
        <v>45156</v>
      </c>
      <c r="E17" s="95">
        <v>20</v>
      </c>
      <c r="F17" s="96">
        <v>52461</v>
      </c>
      <c r="G17" s="95" t="s">
        <v>137</v>
      </c>
      <c r="H17" s="95" t="s">
        <v>145</v>
      </c>
      <c r="I17" s="95" t="s">
        <v>135</v>
      </c>
      <c r="J17" s="100"/>
    </row>
    <row r="18" spans="1:10" x14ac:dyDescent="0.25">
      <c r="A18" s="143" t="s">
        <v>38</v>
      </c>
      <c r="B18" s="146"/>
      <c r="C18" s="146"/>
      <c r="D18" s="146"/>
      <c r="E18" s="146"/>
      <c r="F18" s="146"/>
      <c r="G18" s="146"/>
      <c r="H18" s="146"/>
      <c r="I18" s="146"/>
      <c r="J18" s="147"/>
    </row>
    <row r="19" spans="1:10" x14ac:dyDescent="0.25">
      <c r="A19" s="94" t="s">
        <v>133</v>
      </c>
      <c r="B19" s="148" t="s">
        <v>156</v>
      </c>
      <c r="C19" s="149"/>
      <c r="D19" s="149"/>
      <c r="E19" s="149"/>
      <c r="F19" s="149"/>
      <c r="G19" s="149"/>
      <c r="H19" s="149"/>
      <c r="I19" s="149"/>
      <c r="J19" s="150"/>
    </row>
  </sheetData>
  <mergeCells count="5">
    <mergeCell ref="A2:J2"/>
    <mergeCell ref="A9:J9"/>
    <mergeCell ref="A18:J18"/>
    <mergeCell ref="B19:J19"/>
    <mergeCell ref="B6:J7"/>
  </mergeCells>
  <pageMargins left="0.7" right="0.7" top="0.75" bottom="0.75" header="0.3" footer="0.3"/>
  <pageSetup paperSiz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Table A</vt:lpstr>
      <vt:lpstr>Pricing Sheet - Attachment A</vt:lpstr>
      <vt:lpstr>Breakdown Pricing-Attachment B </vt:lpstr>
      <vt:lpstr>Project Description - Attach C</vt:lpstr>
      <vt:lpstr>Roof Warranty Information </vt:lpstr>
      <vt:lpstr>'Table A'!Print_Area</vt:lpstr>
    </vt:vector>
  </TitlesOfParts>
  <Company>MCPS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Daley, Eleesha</dc:creator>
  <cp:lastModifiedBy>Daley, Eleesha</cp:lastModifiedBy>
  <cp:lastPrinted>2025-07-10T20:12:10Z</cp:lastPrinted>
  <dcterms:created xsi:type="dcterms:W3CDTF">2024-08-15T16:57:12Z</dcterms:created>
  <dcterms:modified xsi:type="dcterms:W3CDTF">2025-07-11T19:06:19Z</dcterms:modified>
</cp:coreProperties>
</file>